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支出绩效自评汇总表" sheetId="1" r:id="rId1"/>
    <sheet name="文化中心运营专项经费" sheetId="9" r:id="rId2"/>
    <sheet name="2023年体育强省建设资金" sheetId="3" r:id="rId3"/>
    <sheet name="省级旅游发展资金" sheetId="12" r:id="rId4"/>
    <sheet name="文旅体工作经费" sheetId="15" r:id="rId5"/>
    <sheet name="2024_财政衔接推进乡村振兴补助资金" sheetId="7" r:id="rId6"/>
    <sheet name="体制结算-文化人才专项经费" sheetId="10" r:id="rId7"/>
    <sheet name="快乐健身暖民心建设资金" sheetId="6" r:id="rId8"/>
    <sheet name="中央集中彩票公益金支持体育事业专项资金" sheetId="11" r:id="rId9"/>
    <sheet name="中央支持地方公共文化服务体系建设补助资金" sheetId="16" r:id="rId10"/>
    <sheet name="2023年及预拨2024年体彩公益金（第二部分）" sheetId="8" r:id="rId11"/>
    <sheet name="2023年体彩公益金(财教〔2023〕214号))" sheetId="13" r:id="rId12"/>
    <sheet name="文旅体专项经费" sheetId="4" r:id="rId13"/>
    <sheet name="2025_场馆免费开放补助" sheetId="14" r:id="rId14"/>
    <sheet name="2025_财政衔接推进乡村振兴补助资金1" sheetId="2" r:id="rId15"/>
    <sheet name="旅游景区创建、旅游民宿建设奖补资金" sheetId="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<sst xmlns="http://schemas.openxmlformats.org/spreadsheetml/2006/main" count="1983" uniqueCount="346">
  <si>
    <t xml:space="preserve">项目支出绩效自评汇总表
 </t>
  </si>
  <si>
    <t>序号</t>
  </si>
  <si>
    <t>项目名称</t>
  </si>
  <si>
    <t>全年预算数</t>
  </si>
  <si>
    <t>全年执行数</t>
  </si>
  <si>
    <t>预算执行率</t>
  </si>
  <si>
    <t>得分</t>
  </si>
  <si>
    <t>是否有较大偏差</t>
  </si>
  <si>
    <t>文化中心运营专项经费</t>
  </si>
  <si>
    <t>否</t>
  </si>
  <si>
    <r>
      <t>2023</t>
    </r>
    <r>
      <rPr>
        <sz val="11"/>
        <color rgb="FF000000"/>
        <rFont val="宋体"/>
        <charset val="134"/>
      </rPr>
      <t>年体育强省建设资金</t>
    </r>
  </si>
  <si>
    <t>省级旅游发展资金</t>
  </si>
  <si>
    <t>文旅体工作经费</t>
  </si>
  <si>
    <r>
      <t>2024_</t>
    </r>
    <r>
      <rPr>
        <sz val="11"/>
        <color rgb="FF000000"/>
        <rFont val="宋体"/>
        <charset val="134"/>
      </rPr>
      <t>财政衔接推进乡村振兴补助资金</t>
    </r>
  </si>
  <si>
    <r>
      <t>体制结算</t>
    </r>
    <r>
      <rPr>
        <sz val="11"/>
        <color rgb="FF000000"/>
        <rFont val="Arial"/>
        <charset val="134"/>
      </rPr>
      <t>-</t>
    </r>
    <r>
      <rPr>
        <sz val="11"/>
        <color rgb="FF000000"/>
        <rFont val="宋体"/>
        <charset val="134"/>
      </rPr>
      <t>文化人才专项经费</t>
    </r>
  </si>
  <si>
    <t>快乐健身暖民心建设资金</t>
  </si>
  <si>
    <t>中央集中彩票公益金支持体育事业专项资金</t>
  </si>
  <si>
    <t>中央支持地方公共文化服务体系建设补助资金</t>
  </si>
  <si>
    <r>
      <t>2023</t>
    </r>
    <r>
      <rPr>
        <sz val="11"/>
        <color rgb="FF000000"/>
        <rFont val="宋体"/>
        <charset val="134"/>
      </rPr>
      <t>年及预拨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年体彩公益金（第二部分）</t>
    </r>
  </si>
  <si>
    <r>
      <t>2023</t>
    </r>
    <r>
      <rPr>
        <sz val="11"/>
        <color rgb="FF000000"/>
        <rFont val="宋体"/>
        <charset val="134"/>
      </rPr>
      <t>年体彩公益金</t>
    </r>
    <r>
      <rPr>
        <sz val="11"/>
        <color rgb="FF000000"/>
        <rFont val="Arial"/>
        <charset val="134"/>
      </rPr>
      <t>(</t>
    </r>
    <r>
      <rPr>
        <sz val="11"/>
        <color rgb="FF000000"/>
        <rFont val="宋体"/>
        <charset val="134"/>
      </rPr>
      <t>财教〔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Arial"/>
        <charset val="134"/>
      </rPr>
      <t>214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))</t>
    </r>
  </si>
  <si>
    <t>文旅体专项经费</t>
  </si>
  <si>
    <r>
      <t>2025_</t>
    </r>
    <r>
      <rPr>
        <sz val="11"/>
        <color rgb="FF000000"/>
        <rFont val="宋体"/>
        <charset val="134"/>
      </rPr>
      <t>博物馆、纪念馆免费开放补助和公共美术馆、图书馆、文化馆免费开放补助</t>
    </r>
  </si>
  <si>
    <r>
      <t>2025_</t>
    </r>
    <r>
      <rPr>
        <sz val="11"/>
        <color rgb="FF000000"/>
        <rFont val="宋体"/>
        <charset val="134"/>
      </rPr>
      <t>财政衔接推进乡村振兴补助资金</t>
    </r>
    <r>
      <rPr>
        <sz val="11"/>
        <color rgb="FF000000"/>
        <rFont val="Arial"/>
        <charset val="134"/>
      </rPr>
      <t>1</t>
    </r>
  </si>
  <si>
    <t>旅游景区创建、旅游民宿建设奖补资金</t>
  </si>
  <si>
    <t>附件：</t>
  </si>
  <si>
    <t xml:space="preserve">       项目支出绩效自评表 </t>
  </si>
  <si>
    <t>（2025年度）</t>
  </si>
  <si>
    <t>主管部门</t>
  </si>
  <si>
    <t>027-六安市叶集区文化旅游体育局</t>
  </si>
  <si>
    <t>实施单位</t>
  </si>
  <si>
    <t>027001-六安市叶集区文化旅游体育局</t>
  </si>
  <si>
    <t>项目期限</t>
  </si>
  <si>
    <t>3年</t>
  </si>
  <si>
    <t>其中：建设期限</t>
  </si>
  <si>
    <t/>
  </si>
  <si>
    <t>运营期限</t>
  </si>
  <si>
    <t>资金投向领域</t>
  </si>
  <si>
    <t>项目资金                    （万元）</t>
  </si>
  <si>
    <t>年初预算数</t>
  </si>
  <si>
    <t xml:space="preserve">分值 </t>
  </si>
  <si>
    <t>执行率</t>
  </si>
  <si>
    <t>年度资金总额：</t>
  </si>
  <si>
    <t>其中：本年财政拨款</t>
  </si>
  <si>
    <t>—</t>
  </si>
  <si>
    <t>专项债券资金</t>
  </si>
  <si>
    <t>上年结转资金</t>
  </si>
  <si>
    <t xml:space="preserve">          其他资金</t>
  </si>
  <si>
    <t>年度总体目标</t>
  </si>
  <si>
    <t>预期目标</t>
  </si>
  <si>
    <t>实际完成情况</t>
  </si>
  <si>
    <t>项目通过对4个场馆进行日常运营维护，主要工作为设备维保维修以及部分运转工作的开展，保障文化中心日常运转，提高社会对场馆的满意度，提高人民群众文化生活的质量。</t>
  </si>
  <si>
    <t>绩效指标</t>
  </si>
  <si>
    <t>一级指标</t>
  </si>
  <si>
    <t>二级指标</t>
  </si>
  <si>
    <t>三级指标</t>
  </si>
  <si>
    <t>年度指标值</t>
  </si>
  <si>
    <t>实际完成值</t>
  </si>
  <si>
    <t>分值</t>
  </si>
  <si>
    <t>偏差原因分析及改进措施</t>
  </si>
  <si>
    <t>产出指标</t>
  </si>
  <si>
    <t>数量指标</t>
  </si>
  <si>
    <t>运营文化中心馆数</t>
  </si>
  <si>
    <t>≥4个</t>
  </si>
  <si>
    <t>4个</t>
  </si>
  <si>
    <t>4</t>
  </si>
  <si>
    <t>运营维护类别</t>
  </si>
  <si>
    <t>≥4类</t>
  </si>
  <si>
    <t>4类</t>
  </si>
  <si>
    <t>设施维修维保类别</t>
  </si>
  <si>
    <t>质量指标</t>
  </si>
  <si>
    <t>文化中心活动开展质量</t>
  </si>
  <si>
    <t>＝100%</t>
  </si>
  <si>
    <t>100%</t>
  </si>
  <si>
    <t>5</t>
  </si>
  <si>
    <t>经费支出合规性</t>
  </si>
  <si>
    <t>合规</t>
  </si>
  <si>
    <t>达成预期指标</t>
  </si>
  <si>
    <t>设备维保、维修合格率</t>
  </si>
  <si>
    <t>基本运营工作覆盖率</t>
  </si>
  <si>
    <t>时效指标</t>
  </si>
  <si>
    <t>经费支出时效性</t>
  </si>
  <si>
    <t>2</t>
  </si>
  <si>
    <t>场馆运营时间</t>
  </si>
  <si>
    <t>全年</t>
  </si>
  <si>
    <t>设备发生故障的响应时间</t>
  </si>
  <si>
    <t>≤24小时</t>
  </si>
  <si>
    <t>24小时</t>
  </si>
  <si>
    <t>水电费缴纳时间</t>
  </si>
  <si>
    <t>按月缴纳</t>
  </si>
  <si>
    <t>成本指标</t>
  </si>
  <si>
    <t>场馆运营费</t>
  </si>
  <si>
    <t>≤460万元</t>
  </si>
  <si>
    <t>287.76万元</t>
  </si>
  <si>
    <t>水电费</t>
  </si>
  <si>
    <t>≤100万元</t>
  </si>
  <si>
    <t>69.75万元</t>
  </si>
  <si>
    <t>活动费用</t>
  </si>
  <si>
    <t>≤10万元</t>
  </si>
  <si>
    <t>8.08万元</t>
  </si>
  <si>
    <t>电梯消防维保、检修及绿化费用</t>
  </si>
  <si>
    <t>≤34.6万元</t>
  </si>
  <si>
    <t>6.68万元</t>
  </si>
  <si>
    <t>各类基础设施更换维修等其他费用</t>
  </si>
  <si>
    <t>≤29.4万元</t>
  </si>
  <si>
    <t>24.36万元</t>
  </si>
  <si>
    <t>效益指标</t>
  </si>
  <si>
    <t>经济效益</t>
  </si>
  <si>
    <t>社会效益</t>
  </si>
  <si>
    <t>对推动基层公共文化服务水平提升的影响程度</t>
  </si>
  <si>
    <t>效果明显</t>
  </si>
  <si>
    <t>15</t>
  </si>
  <si>
    <t>生态效益</t>
  </si>
  <si>
    <t>可持续影响</t>
  </si>
  <si>
    <t>项目实施是否建立健全长效保障机制</t>
  </si>
  <si>
    <t>建立健全</t>
  </si>
  <si>
    <t>7.5</t>
  </si>
  <si>
    <t>场馆运营维护完成持续时间</t>
  </si>
  <si>
    <t>≥1年</t>
  </si>
  <si>
    <t>1年</t>
  </si>
  <si>
    <t>满意度指标</t>
  </si>
  <si>
    <t>服务对象满意度</t>
  </si>
  <si>
    <t>社会公众满意度</t>
  </si>
  <si>
    <t>≥90%</t>
  </si>
  <si>
    <t>90%</t>
  </si>
  <si>
    <t>场馆工作人员满意度</t>
  </si>
  <si>
    <t>总分</t>
  </si>
  <si>
    <t>2023年体育强省建设资金</t>
  </si>
  <si>
    <t>通过体育强省建设资金推动叶集区体育事业发展</t>
  </si>
  <si>
    <t>举办体育赛事数量</t>
  </si>
  <si>
    <t>≥2场</t>
  </si>
  <si>
    <t>2场</t>
  </si>
  <si>
    <t>经费支出及时性</t>
  </si>
  <si>
    <t>10</t>
  </si>
  <si>
    <t>项目总成本</t>
  </si>
  <si>
    <t>≤27.5万</t>
  </si>
  <si>
    <t>27.5万</t>
  </si>
  <si>
    <t>带动叶集区全民健身氛围，做好体育谋划，加强体育设施基础设施建设体育赛事日常工作对接保障</t>
  </si>
  <si>
    <t>对体育人才选拔、培养的持续影响程度</t>
  </si>
  <si>
    <t>群众满意度</t>
  </si>
  <si>
    <t>支持旅游公共服务设施建设、旅游品牌创建和旅游产业扶贫、乡村振兴，推进旅游项目发展</t>
  </si>
  <si>
    <t>设备采购类别</t>
  </si>
  <si>
    <t>＝1个</t>
  </si>
  <si>
    <t>1个</t>
  </si>
  <si>
    <t>20</t>
  </si>
  <si>
    <t>严格执行相关财经法规制度</t>
  </si>
  <si>
    <t>项目实施时间</t>
  </si>
  <si>
    <t>预算安排时间</t>
  </si>
  <si>
    <t>省级旅游发展资金成本</t>
  </si>
  <si>
    <t>≤87万元</t>
  </si>
  <si>
    <t>0.95万元</t>
  </si>
  <si>
    <t>提升旅游公共服务水平</t>
  </si>
  <si>
    <t>影响程度明显</t>
  </si>
  <si>
    <t>提升旅游公共服务设施建设水平</t>
  </si>
  <si>
    <t>保障文广中心大楼运营维护，完成旅游、体育工作一般性支出，包括旅游会议、旅游推介、体育会议、参加培训等支出，推进区文旅体工作正常开展，保障执法队伍工作稳定有序开展，推动地区文旅工作质量不断提高。</t>
  </si>
  <si>
    <t>日常执法支出类别</t>
  </si>
  <si>
    <t>≥3类</t>
  </si>
  <si>
    <t>3类</t>
  </si>
  <si>
    <t>保障公益性群众体育活动</t>
  </si>
  <si>
    <t>文明旅游宣传次数</t>
  </si>
  <si>
    <t>≥6次</t>
  </si>
  <si>
    <t>6次</t>
  </si>
  <si>
    <t>物业管理面积</t>
  </si>
  <si>
    <t>≥7000平方米</t>
  </si>
  <si>
    <t>7000平方米</t>
  </si>
  <si>
    <t>购置执法装备验收合格率</t>
  </si>
  <si>
    <t>按实际拨付</t>
  </si>
  <si>
    <t>总成本</t>
  </si>
  <si>
    <t>≤63万元</t>
  </si>
  <si>
    <t>30.94万元</t>
  </si>
  <si>
    <t>促进全区文明旅游建设，旅游宣传</t>
  </si>
  <si>
    <t>保障叶集区文化市场和谐稳定</t>
  </si>
  <si>
    <t>社会工作满意度</t>
  </si>
  <si>
    <t>2024_财政衔接推进乡村振兴补助资金</t>
  </si>
  <si>
    <t>改善基础设施条件，提升人居环境，支持文化旅游产业发展</t>
  </si>
  <si>
    <t>江淮果岭综合文旅项目受益人数</t>
  </si>
  <si>
    <t>≥580人</t>
  </si>
  <si>
    <t>580人</t>
  </si>
  <si>
    <t>资金支出合规性</t>
  </si>
  <si>
    <t>资金支出时间</t>
  </si>
  <si>
    <t>指标下达后根据实际支付</t>
  </si>
  <si>
    <t>江淮果岭综合文旅项目</t>
  </si>
  <si>
    <t>≤2000万元</t>
  </si>
  <si>
    <t>171.32万元</t>
  </si>
  <si>
    <t>增加村集体收入，增加就业岗位</t>
  </si>
  <si>
    <t>改善基础设施条件，提升人居环境</t>
  </si>
  <si>
    <t>带动文化旅游产业发展</t>
  </si>
  <si>
    <t>体制结算-文化人才专项经费</t>
  </si>
  <si>
    <t>5年</t>
  </si>
  <si>
    <t>为全区共14名文化人才给予补助</t>
  </si>
  <si>
    <t>文化人才人数</t>
  </si>
  <si>
    <t>≥14人</t>
  </si>
  <si>
    <t>14人</t>
  </si>
  <si>
    <t>资金发放合规率</t>
  </si>
  <si>
    <t>资金支付支付时间</t>
  </si>
  <si>
    <t>按季度支付</t>
  </si>
  <si>
    <t>≤14.1万</t>
  </si>
  <si>
    <t>14.1万</t>
  </si>
  <si>
    <t>促进文化人才工作积极性</t>
  </si>
  <si>
    <t>提升文化工作效果</t>
  </si>
  <si>
    <t>人员满意度</t>
  </si>
  <si>
    <t>≥95%</t>
  </si>
  <si>
    <t>95%</t>
  </si>
  <si>
    <t>用于叶集区3公里健身步道建设</t>
  </si>
  <si>
    <t>建设数量</t>
  </si>
  <si>
    <t>＝1处</t>
  </si>
  <si>
    <t>1处</t>
  </si>
  <si>
    <t>资金支出及时性</t>
  </si>
  <si>
    <t>根据实际拨付</t>
  </si>
  <si>
    <t>≤100万</t>
  </si>
  <si>
    <t>34.9万</t>
  </si>
  <si>
    <t>增加群众健身场所，便利群众健身运动</t>
  </si>
  <si>
    <t>完善全区体育设施，促进全区体育事业发展</t>
  </si>
  <si>
    <t xml:space="preserve">保障体育工作运转需要，全面完成各年度体育工作 </t>
  </si>
  <si>
    <t>体育场馆公共体育场地、设施年开放天数（天）</t>
  </si>
  <si>
    <t>≥300天</t>
  </si>
  <si>
    <t>300天</t>
  </si>
  <si>
    <t>资金拨付时间</t>
  </si>
  <si>
    <t>≤3万元</t>
  </si>
  <si>
    <t>2.83万元</t>
  </si>
  <si>
    <t>体育工作有序平稳推进</t>
  </si>
  <si>
    <t>4年</t>
  </si>
  <si>
    <t>统筹用于公共文化服务体系建设，提供基本公共文化服务项目 ，加强基层公共文化服务人才队伍建设等，支出加快构建现代公共文化服务体系 。</t>
  </si>
  <si>
    <t>戏曲进万村覆盖乡村数量</t>
  </si>
  <si>
    <t>≥68个</t>
  </si>
  <si>
    <t>68个</t>
  </si>
  <si>
    <t>促进基本公共文化服务标准化</t>
  </si>
  <si>
    <t>资金支付合规率</t>
  </si>
  <si>
    <t>资金拨付及时性</t>
  </si>
  <si>
    <t>按时支付</t>
  </si>
  <si>
    <t>公共文化服务体系建设总成本</t>
  </si>
  <si>
    <t>≤92.23万元</t>
  </si>
  <si>
    <t>8.19万元</t>
  </si>
  <si>
    <t>对提升群众参与文化活动积极性的影响程度</t>
  </si>
  <si>
    <t>提升公共文化服务体系建设水平</t>
  </si>
  <si>
    <t>≥85%</t>
  </si>
  <si>
    <t>2023年及预拨2024年体彩公益金（第二部分）</t>
  </si>
  <si>
    <t>完成各项体育工作，确保体育工作各阶段具体任务的落实。体育人才选拔、培养。</t>
  </si>
  <si>
    <t>组织公益性群众体育活动</t>
  </si>
  <si>
    <t>≥100%</t>
  </si>
  <si>
    <t>经费支出时间</t>
  </si>
  <si>
    <t>根据实际需要</t>
  </si>
  <si>
    <t>≤299.79万元</t>
  </si>
  <si>
    <t>60.66万元</t>
  </si>
  <si>
    <t>2023年体彩公益金(财教〔2023〕214号))</t>
  </si>
  <si>
    <t>通过体彩公益金推动体育事业发展</t>
  </si>
  <si>
    <t>建设1处口袋体育公园</t>
  </si>
  <si>
    <t>新建、维修、改造快乐健身点</t>
  </si>
  <si>
    <t>＝21个</t>
  </si>
  <si>
    <t>21个</t>
  </si>
  <si>
    <t>及时支付</t>
  </si>
  <si>
    <t>≤150万元</t>
  </si>
  <si>
    <t>89.01万元</t>
  </si>
  <si>
    <t>对提升群众参与体育活动积极性的影响程度</t>
  </si>
  <si>
    <t>对群众可持续发展影响程度</t>
  </si>
  <si>
    <t>完成文化工作主要项目支出，搞好文化活动等任务，确保文化工作各阶段具体任务的落实。减少文物安全隐患，保护文物安全完整，完成博物馆安防项目建设。保障应急广播正常运维，推进20户以上应急广播终端数建设，促进文旅体各项工作有序推进。</t>
  </si>
  <si>
    <t>送戏进万村覆盖村数</t>
  </si>
  <si>
    <t>≥67场</t>
  </si>
  <si>
    <t>67场</t>
  </si>
  <si>
    <t>3</t>
  </si>
  <si>
    <t>文化人才补助人数</t>
  </si>
  <si>
    <t>全民健身中心全年开放天数</t>
  </si>
  <si>
    <t>应急广播运维数量</t>
  </si>
  <si>
    <t>≥490个</t>
  </si>
  <si>
    <t>490个</t>
  </si>
  <si>
    <t>举办文化惠民活动场次</t>
  </si>
  <si>
    <t>≥200场</t>
  </si>
  <si>
    <t>230场</t>
  </si>
  <si>
    <t>非遗展销活动开展次数</t>
  </si>
  <si>
    <t>≥5场</t>
  </si>
  <si>
    <t>6场</t>
  </si>
  <si>
    <t>县级文物保护单位</t>
  </si>
  <si>
    <t>＝8个</t>
  </si>
  <si>
    <t>8个</t>
  </si>
  <si>
    <t>各项活动圆满举办率</t>
  </si>
  <si>
    <t>应急广播维护合格率</t>
  </si>
  <si>
    <t>按需支付</t>
  </si>
  <si>
    <t>各项活动完成时间</t>
  </si>
  <si>
    <t>≤12月</t>
  </si>
  <si>
    <t>12月</t>
  </si>
  <si>
    <t>应急广播维护频率</t>
  </si>
  <si>
    <t>按照实际需求支付</t>
  </si>
  <si>
    <t>1</t>
  </si>
  <si>
    <t>送戏进万村专项经费</t>
  </si>
  <si>
    <t>≤6.36万元</t>
  </si>
  <si>
    <t>0万元</t>
  </si>
  <si>
    <t>文化人才补助经费</t>
  </si>
  <si>
    <t>≤14.1万元</t>
  </si>
  <si>
    <t>7.05万元</t>
  </si>
  <si>
    <t>全民健身中心委托运营费用</t>
  </si>
  <si>
    <t>≤17.9万元</t>
  </si>
  <si>
    <t>应急广播网络费及延保费</t>
  </si>
  <si>
    <t>≤37.84万元</t>
  </si>
  <si>
    <t>19.55万元</t>
  </si>
  <si>
    <t>非物质文化遗产保护经费</t>
  </si>
  <si>
    <t>≤1万元</t>
  </si>
  <si>
    <t>0.34万元</t>
  </si>
  <si>
    <t>群众文化及文化暖心惠民专项经费</t>
  </si>
  <si>
    <t>≤30万元</t>
  </si>
  <si>
    <t>27.37万元</t>
  </si>
  <si>
    <t>博物馆安防项目</t>
  </si>
  <si>
    <t>32.4万元</t>
  </si>
  <si>
    <t>文物安全保护专项经费</t>
  </si>
  <si>
    <t>≤2万元</t>
  </si>
  <si>
    <t>1.99万元</t>
  </si>
  <si>
    <t>应急广播704个终端建设费用</t>
  </si>
  <si>
    <t>≤97万元</t>
  </si>
  <si>
    <t>对减少文物安全隐患，保护文物安全完整的影响</t>
  </si>
  <si>
    <t>对历史文物文化研究的可持续影响</t>
  </si>
  <si>
    <t>2025_博物馆、纪念馆免费开放补助和公共美术馆、图书馆、文化馆免费开放补助</t>
  </si>
  <si>
    <t>99年</t>
  </si>
  <si>
    <t>项目通过对2所公共文化场馆和6座乡镇街文化站的免费开放，保障了群众日常的精神文化活动质量，提升公共文化管理水平，增强公共文化服务效能。</t>
  </si>
  <si>
    <t>保障场馆免费开放数量</t>
  </si>
  <si>
    <t>≥2个</t>
  </si>
  <si>
    <t>2个</t>
  </si>
  <si>
    <t>场馆免费开放天数</t>
  </si>
  <si>
    <t>≥330天</t>
  </si>
  <si>
    <t>330天</t>
  </si>
  <si>
    <t>文化站免费开放数量</t>
  </si>
  <si>
    <t>≥6个</t>
  </si>
  <si>
    <t>6个</t>
  </si>
  <si>
    <t>免费开放覆盖率</t>
  </si>
  <si>
    <t>资金支付合规性</t>
  </si>
  <si>
    <t>场馆及文化站免费开放补助（上级+区级））</t>
  </si>
  <si>
    <t>≤70万</t>
  </si>
  <si>
    <t>70万</t>
  </si>
  <si>
    <t>保障市民基本日常文化活动有序开展</t>
  </si>
  <si>
    <t>有效保障</t>
  </si>
  <si>
    <t>对提升市民文化艺术素养的持续影响</t>
  </si>
  <si>
    <t>2025_财政衔接推进乡村振兴补助资金1</t>
  </si>
  <si>
    <t>用于史河右岸三产融合产业示范基地项目建设，建设茉莉花专类园、栀子花专类园、玫瑰专类园等，新建温室大、玻璃大棚、道路等基础设施，同时配套给排水、强弱电等设施，满足项目生产经营需要</t>
  </si>
  <si>
    <t>建立专类园数量</t>
  </si>
  <si>
    <t>项目成本</t>
  </si>
  <si>
    <t>≤200万元</t>
  </si>
  <si>
    <t>62.1万元</t>
  </si>
  <si>
    <t>带动周边文旅产业发展，带动周边衣户等。</t>
  </si>
  <si>
    <t>推动花弃产业提档开级、发挥示范引领带动作用。</t>
  </si>
  <si>
    <t>按照文件要求兑现奖补资金，推进我区旅游产业发展，丰富旅游业态，促进旅游景区创建和旅游民宿建设工作。</t>
  </si>
  <si>
    <t>奖补对象</t>
  </si>
  <si>
    <t>资金发放合格率</t>
  </si>
  <si>
    <t>资金发放时间</t>
  </si>
  <si>
    <t>资金下达时</t>
  </si>
  <si>
    <t>奖补金额</t>
  </si>
  <si>
    <t>≤35万元</t>
  </si>
  <si>
    <t>10万元</t>
  </si>
  <si>
    <t>旅游产业发展，丰富旅游业态</t>
  </si>
  <si>
    <t>促进旅游景区创建和旅游民宿建设工作，调动企业积极性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</si>
</sst>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12"/>
      <color rgb="FF000000"/>
      <name val="宋体"/>
      <charset val="134"/>
    </font>
    <font>
      <sz val="22"/>
      <color theme="1"/>
      <name val="方正小标宋简体"/>
      <charset val="134"/>
    </font>
    <font>
      <b/>
      <sz val="14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2" xfId="49" applyFont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left" vertical="center" wrapText="1"/>
    </xf>
    <xf numFmtId="0" fontId="5" fillId="0" borderId="4" xfId="49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E14" sqref="E14"/>
    </sheetView>
  </sheetViews>
  <sheetFormatPr defaultColWidth="9" defaultRowHeight="13.5" outlineLevelCol="6"/>
  <cols>
    <col min="1" max="1" width="5.875" customWidth="1"/>
    <col min="2" max="2" width="74.5" style="24" customWidth="1"/>
    <col min="3" max="4" width="10.625" customWidth="1"/>
    <col min="5" max="5" width="8.375" customWidth="1"/>
    <col min="6" max="6" width="5.875" customWidth="1"/>
    <col min="7" max="7" width="8.375" customWidth="1"/>
  </cols>
  <sheetData>
    <row r="1" ht="29.25" spans="1:7">
      <c r="A1" s="25" t="s">
        <v>0</v>
      </c>
      <c r="B1" s="26"/>
      <c r="C1" s="26"/>
      <c r="D1" s="26"/>
      <c r="E1" s="26"/>
      <c r="F1" s="26"/>
      <c r="G1" s="26"/>
    </row>
    <row r="2" ht="57" spans="1:7">
      <c r="A2" s="27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</row>
    <row r="3" ht="25" customHeight="1" spans="1:7">
      <c r="A3" s="30">
        <v>1</v>
      </c>
      <c r="B3" s="31" t="s">
        <v>8</v>
      </c>
      <c r="C3" s="32">
        <v>6340000</v>
      </c>
      <c r="D3" s="32">
        <v>3963362.39</v>
      </c>
      <c r="E3" s="33">
        <v>62.51</v>
      </c>
      <c r="F3" s="33">
        <v>96.25</v>
      </c>
      <c r="G3" s="34" t="s">
        <v>9</v>
      </c>
    </row>
    <row r="4" ht="25" customHeight="1" spans="1:7">
      <c r="A4" s="30">
        <v>2</v>
      </c>
      <c r="B4" s="35" t="s">
        <v>10</v>
      </c>
      <c r="C4" s="32">
        <v>250000</v>
      </c>
      <c r="D4" s="32">
        <v>250000</v>
      </c>
      <c r="E4" s="33">
        <v>100</v>
      </c>
      <c r="F4" s="33">
        <v>100</v>
      </c>
      <c r="G4" s="34" t="s">
        <v>9</v>
      </c>
    </row>
    <row r="5" ht="25" customHeight="1" spans="1:7">
      <c r="A5" s="30">
        <v>3</v>
      </c>
      <c r="B5" s="31" t="s">
        <v>11</v>
      </c>
      <c r="C5" s="32">
        <v>9205.08</v>
      </c>
      <c r="D5" s="32">
        <v>9205.08</v>
      </c>
      <c r="E5" s="33">
        <v>100</v>
      </c>
      <c r="F5" s="33">
        <v>100</v>
      </c>
      <c r="G5" s="34" t="s">
        <v>9</v>
      </c>
    </row>
    <row r="6" ht="25" customHeight="1" spans="1:7">
      <c r="A6" s="30">
        <v>4</v>
      </c>
      <c r="B6" s="31" t="s">
        <v>12</v>
      </c>
      <c r="C6" s="32">
        <v>630000</v>
      </c>
      <c r="D6" s="32">
        <v>309386.38</v>
      </c>
      <c r="E6" s="33">
        <v>49.11</v>
      </c>
      <c r="F6" s="33">
        <v>94.91</v>
      </c>
      <c r="G6" s="34" t="s">
        <v>9</v>
      </c>
    </row>
    <row r="7" ht="25" customHeight="1" spans="1:7">
      <c r="A7" s="30">
        <v>5</v>
      </c>
      <c r="B7" s="35" t="s">
        <v>13</v>
      </c>
      <c r="C7" s="32">
        <v>1713175.2</v>
      </c>
      <c r="D7" s="32">
        <v>1713175.2</v>
      </c>
      <c r="E7" s="33">
        <v>100</v>
      </c>
      <c r="F7" s="33">
        <v>100</v>
      </c>
      <c r="G7" s="34" t="s">
        <v>9</v>
      </c>
    </row>
    <row r="8" ht="25" customHeight="1" spans="1:7">
      <c r="A8" s="30">
        <v>6</v>
      </c>
      <c r="B8" s="31" t="s">
        <v>14</v>
      </c>
      <c r="C8" s="32">
        <v>141000</v>
      </c>
      <c r="D8" s="32">
        <v>141000</v>
      </c>
      <c r="E8" s="33">
        <v>100</v>
      </c>
      <c r="F8" s="33">
        <v>100</v>
      </c>
      <c r="G8" s="34" t="s">
        <v>9</v>
      </c>
    </row>
    <row r="9" ht="25" customHeight="1" spans="1:7">
      <c r="A9" s="30">
        <v>7</v>
      </c>
      <c r="B9" s="31" t="s">
        <v>15</v>
      </c>
      <c r="C9" s="32">
        <v>349000</v>
      </c>
      <c r="D9" s="32">
        <v>349000</v>
      </c>
      <c r="E9" s="33">
        <v>100</v>
      </c>
      <c r="F9" s="33">
        <v>100</v>
      </c>
      <c r="G9" s="34" t="s">
        <v>9</v>
      </c>
    </row>
    <row r="10" ht="25" customHeight="1" spans="1:7">
      <c r="A10" s="30">
        <v>8</v>
      </c>
      <c r="B10" s="31" t="s">
        <v>16</v>
      </c>
      <c r="C10" s="32">
        <v>28320</v>
      </c>
      <c r="D10" s="32">
        <v>28320</v>
      </c>
      <c r="E10" s="33">
        <v>100</v>
      </c>
      <c r="F10" s="33">
        <v>100</v>
      </c>
      <c r="G10" s="34" t="s">
        <v>9</v>
      </c>
    </row>
    <row r="11" ht="25" customHeight="1" spans="1:7">
      <c r="A11" s="30">
        <v>9</v>
      </c>
      <c r="B11" s="31" t="s">
        <v>17</v>
      </c>
      <c r="C11" s="32">
        <v>81921.45</v>
      </c>
      <c r="D11" s="32">
        <v>81921.45</v>
      </c>
      <c r="E11" s="33">
        <v>100</v>
      </c>
      <c r="F11" s="33">
        <v>100</v>
      </c>
      <c r="G11" s="34" t="s">
        <v>9</v>
      </c>
    </row>
    <row r="12" ht="25" customHeight="1" spans="1:7">
      <c r="A12" s="30">
        <v>10</v>
      </c>
      <c r="B12" s="35" t="s">
        <v>18</v>
      </c>
      <c r="C12" s="32">
        <v>606638.7</v>
      </c>
      <c r="D12" s="32">
        <v>606638.7</v>
      </c>
      <c r="E12" s="33">
        <v>100</v>
      </c>
      <c r="F12" s="33">
        <v>100</v>
      </c>
      <c r="G12" s="34" t="s">
        <v>9</v>
      </c>
    </row>
    <row r="13" ht="25" customHeight="1" spans="1:7">
      <c r="A13" s="30">
        <v>11</v>
      </c>
      <c r="B13" s="35" t="s">
        <v>19</v>
      </c>
      <c r="C13" s="32">
        <v>890123.35</v>
      </c>
      <c r="D13" s="32">
        <v>890123.35</v>
      </c>
      <c r="E13" s="33">
        <v>100</v>
      </c>
      <c r="F13" s="33">
        <v>100</v>
      </c>
      <c r="G13" s="34" t="s">
        <v>9</v>
      </c>
    </row>
    <row r="14" ht="25" customHeight="1" spans="1:7">
      <c r="A14" s="30">
        <v>12</v>
      </c>
      <c r="B14" s="31" t="s">
        <v>20</v>
      </c>
      <c r="C14" s="32">
        <v>3061768</v>
      </c>
      <c r="D14" s="32">
        <v>887020.78</v>
      </c>
      <c r="E14" s="33">
        <v>28.97</v>
      </c>
      <c r="F14" s="33">
        <v>92.9</v>
      </c>
      <c r="G14" s="34" t="s">
        <v>9</v>
      </c>
    </row>
    <row r="15" ht="25" customHeight="1" spans="1:7">
      <c r="A15" s="30">
        <v>13</v>
      </c>
      <c r="B15" s="35" t="s">
        <v>21</v>
      </c>
      <c r="C15" s="32">
        <v>700000</v>
      </c>
      <c r="D15" s="32">
        <v>700000</v>
      </c>
      <c r="E15" s="33">
        <v>100</v>
      </c>
      <c r="F15" s="33">
        <v>100</v>
      </c>
      <c r="G15" s="34" t="s">
        <v>9</v>
      </c>
    </row>
    <row r="16" ht="25" customHeight="1" spans="1:7">
      <c r="A16" s="30">
        <v>14</v>
      </c>
      <c r="B16" s="35" t="s">
        <v>22</v>
      </c>
      <c r="C16" s="32">
        <v>621000</v>
      </c>
      <c r="D16" s="32">
        <v>621000</v>
      </c>
      <c r="E16" s="33">
        <v>100</v>
      </c>
      <c r="F16" s="33">
        <v>100</v>
      </c>
      <c r="G16" s="34" t="s">
        <v>9</v>
      </c>
    </row>
    <row r="17" ht="25" customHeight="1" spans="1:7">
      <c r="A17" s="30">
        <v>15</v>
      </c>
      <c r="B17" s="31" t="s">
        <v>23</v>
      </c>
      <c r="C17" s="32">
        <v>100000</v>
      </c>
      <c r="D17" s="32">
        <v>100000</v>
      </c>
      <c r="E17" s="33">
        <v>100</v>
      </c>
      <c r="F17" s="33">
        <v>100</v>
      </c>
      <c r="G17" s="34" t="s">
        <v>9</v>
      </c>
    </row>
  </sheetData>
  <mergeCells count="1">
    <mergeCell ref="A1:G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17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220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8.1921</v>
      </c>
      <c r="G10" s="11">
        <f t="shared" si="0"/>
        <v>8.1921</v>
      </c>
      <c r="H10" s="11">
        <f t="shared" si="0"/>
        <v>8.1921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8.1921</v>
      </c>
      <c r="G13" s="11">
        <v>8.1921</v>
      </c>
      <c r="H13" s="11">
        <v>8.1921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221</v>
      </c>
      <c r="C16" s="17"/>
      <c r="D16" s="17"/>
      <c r="E16" s="17"/>
      <c r="F16" s="17"/>
      <c r="G16" s="17"/>
      <c r="H16" s="17" t="s">
        <v>221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222</v>
      </c>
      <c r="E18" s="20"/>
      <c r="F18" s="20"/>
      <c r="G18" s="10" t="s">
        <v>223</v>
      </c>
      <c r="H18" s="10" t="s">
        <v>224</v>
      </c>
      <c r="I18" s="10" t="s">
        <v>143</v>
      </c>
      <c r="J18" s="6">
        <v>20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225</v>
      </c>
      <c r="E19" s="20"/>
      <c r="F19" s="20"/>
      <c r="G19" s="10" t="s">
        <v>151</v>
      </c>
      <c r="H19" s="10" t="s">
        <v>76</v>
      </c>
      <c r="I19" s="10" t="s">
        <v>73</v>
      </c>
      <c r="J19" s="6">
        <v>5</v>
      </c>
      <c r="K19" s="6" t="s">
        <v>34</v>
      </c>
    </row>
    <row r="20" s="1" customFormat="1" ht="36.5" customHeight="1" spans="1:11">
      <c r="A20" s="16"/>
      <c r="B20" s="19"/>
      <c r="C20" s="21"/>
      <c r="D20" s="20" t="s">
        <v>226</v>
      </c>
      <c r="E20" s="20"/>
      <c r="F20" s="20"/>
      <c r="G20" s="10" t="s">
        <v>71</v>
      </c>
      <c r="H20" s="10" t="s">
        <v>72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79</v>
      </c>
      <c r="D21" s="20" t="s">
        <v>227</v>
      </c>
      <c r="E21" s="20"/>
      <c r="F21" s="20"/>
      <c r="G21" s="10" t="s">
        <v>228</v>
      </c>
      <c r="H21" s="10" t="s">
        <v>76</v>
      </c>
      <c r="I21" s="10" t="s">
        <v>132</v>
      </c>
      <c r="J21" s="6">
        <v>10</v>
      </c>
      <c r="K21" s="6" t="s">
        <v>34</v>
      </c>
    </row>
    <row r="22" s="1" customFormat="1" ht="30" customHeight="1" spans="1:11">
      <c r="A22" s="16"/>
      <c r="B22" s="19"/>
      <c r="C22" s="21" t="s">
        <v>89</v>
      </c>
      <c r="D22" s="20" t="s">
        <v>229</v>
      </c>
      <c r="E22" s="20"/>
      <c r="F22" s="20"/>
      <c r="G22" s="10" t="s">
        <v>230</v>
      </c>
      <c r="H22" s="10" t="s">
        <v>231</v>
      </c>
      <c r="I22" s="10" t="s">
        <v>73</v>
      </c>
      <c r="J22" s="6">
        <v>5</v>
      </c>
      <c r="K22" s="6" t="s">
        <v>34</v>
      </c>
    </row>
    <row r="23" s="1" customFormat="1" ht="36.5" customHeight="1" spans="1:11">
      <c r="A23" s="16"/>
      <c r="B23" s="19" t="s">
        <v>105</v>
      </c>
      <c r="C23" s="19" t="s">
        <v>106</v>
      </c>
      <c r="D23" s="20" t="s">
        <v>34</v>
      </c>
      <c r="E23" s="20"/>
      <c r="F23" s="20"/>
      <c r="G23" s="10" t="s">
        <v>34</v>
      </c>
      <c r="H23" s="10" t="s">
        <v>34</v>
      </c>
      <c r="I23" s="10" t="s">
        <v>34</v>
      </c>
      <c r="J23" s="6">
        <v>0</v>
      </c>
      <c r="K23" s="6" t="s">
        <v>34</v>
      </c>
    </row>
    <row r="24" s="1" customFormat="1" ht="30" customHeight="1" spans="1:11">
      <c r="A24" s="16"/>
      <c r="B24" s="19"/>
      <c r="C24" s="21" t="s">
        <v>107</v>
      </c>
      <c r="D24" s="20" t="s">
        <v>232</v>
      </c>
      <c r="E24" s="20"/>
      <c r="F24" s="20"/>
      <c r="G24" s="10" t="s">
        <v>109</v>
      </c>
      <c r="H24" s="10" t="s">
        <v>76</v>
      </c>
      <c r="I24" s="10" t="s">
        <v>110</v>
      </c>
      <c r="J24" s="6">
        <v>15</v>
      </c>
      <c r="K24" s="6" t="s">
        <v>34</v>
      </c>
    </row>
    <row r="25" s="1" customFormat="1" ht="30" customHeight="1" spans="1:11">
      <c r="A25" s="16"/>
      <c r="B25" s="19"/>
      <c r="C25" s="21" t="s">
        <v>111</v>
      </c>
      <c r="D25" s="20" t="s">
        <v>34</v>
      </c>
      <c r="E25" s="20"/>
      <c r="F25" s="20"/>
      <c r="G25" s="10" t="s">
        <v>34</v>
      </c>
      <c r="H25" s="10" t="s">
        <v>34</v>
      </c>
      <c r="I25" s="10" t="s">
        <v>34</v>
      </c>
      <c r="J25" s="6">
        <v>0</v>
      </c>
      <c r="K25" s="6" t="s">
        <v>34</v>
      </c>
    </row>
    <row r="26" s="1" customFormat="1" ht="30" customHeight="1" spans="1:11">
      <c r="A26" s="16"/>
      <c r="B26" s="19"/>
      <c r="C26" s="21" t="s">
        <v>112</v>
      </c>
      <c r="D26" s="20" t="s">
        <v>233</v>
      </c>
      <c r="E26" s="20"/>
      <c r="F26" s="20"/>
      <c r="G26" s="10" t="s">
        <v>109</v>
      </c>
      <c r="H26" s="10" t="s">
        <v>76</v>
      </c>
      <c r="I26" s="10" t="s">
        <v>110</v>
      </c>
      <c r="J26" s="6">
        <v>15</v>
      </c>
      <c r="K26" s="6" t="s">
        <v>34</v>
      </c>
    </row>
    <row r="27" s="1" customFormat="1" ht="36.5" customHeight="1" spans="1:11">
      <c r="A27" s="16"/>
      <c r="B27" s="19" t="s">
        <v>119</v>
      </c>
      <c r="C27" s="19" t="s">
        <v>120</v>
      </c>
      <c r="D27" s="20" t="s">
        <v>120</v>
      </c>
      <c r="E27" s="20"/>
      <c r="F27" s="20"/>
      <c r="G27" s="10" t="s">
        <v>234</v>
      </c>
      <c r="H27" s="10" t="s">
        <v>123</v>
      </c>
      <c r="I27" s="10" t="s">
        <v>132</v>
      </c>
      <c r="J27" s="6">
        <v>10</v>
      </c>
      <c r="K27" s="6" t="s">
        <v>34</v>
      </c>
    </row>
    <row r="28" s="1" customFormat="1" ht="37.5" customHeight="1" spans="1:11">
      <c r="A28" s="22" t="s">
        <v>125</v>
      </c>
      <c r="B28" s="22"/>
      <c r="C28" s="22"/>
      <c r="D28" s="22"/>
      <c r="E28" s="22"/>
      <c r="F28" s="22"/>
      <c r="G28" s="22"/>
      <c r="H28" s="22" t="s">
        <v>34</v>
      </c>
      <c r="I28" s="22">
        <v>100</v>
      </c>
      <c r="J28" s="23">
        <f>SUM(J18:J27)+K10</f>
        <v>100</v>
      </c>
      <c r="K28" s="6" t="s">
        <v>34</v>
      </c>
    </row>
  </sheetData>
  <mergeCells count="41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A28:G28"/>
    <mergeCell ref="A15:A16"/>
    <mergeCell ref="A17:A27"/>
    <mergeCell ref="B18:B22"/>
    <mergeCell ref="B23:B26"/>
    <mergeCell ref="C19:C20"/>
    <mergeCell ref="A9:C1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opLeftCell="A16" workbookViewId="0">
      <selection activeCell="M16" sqref="M16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235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32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60.6639</v>
      </c>
      <c r="G10" s="11">
        <f t="shared" si="0"/>
        <v>60.6639</v>
      </c>
      <c r="H10" s="11">
        <f t="shared" si="0"/>
        <v>60.6639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60.6639</v>
      </c>
      <c r="G13" s="11">
        <v>60.6639</v>
      </c>
      <c r="H13" s="11">
        <v>60.6639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236</v>
      </c>
      <c r="C16" s="17"/>
      <c r="D16" s="17"/>
      <c r="E16" s="17"/>
      <c r="F16" s="17"/>
      <c r="G16" s="17"/>
      <c r="H16" s="17" t="s">
        <v>236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213</v>
      </c>
      <c r="E18" s="20"/>
      <c r="F18" s="20"/>
      <c r="G18" s="10" t="s">
        <v>214</v>
      </c>
      <c r="H18" s="10" t="s">
        <v>215</v>
      </c>
      <c r="I18" s="10" t="s">
        <v>132</v>
      </c>
      <c r="J18" s="6">
        <v>10</v>
      </c>
      <c r="K18" s="6" t="s">
        <v>34</v>
      </c>
    </row>
    <row r="19" s="1" customFormat="1" ht="36.5" customHeight="1" spans="1:11">
      <c r="A19" s="16"/>
      <c r="B19" s="19"/>
      <c r="C19" s="19"/>
      <c r="D19" s="20" t="s">
        <v>237</v>
      </c>
      <c r="E19" s="20"/>
      <c r="F19" s="20"/>
      <c r="G19" s="10" t="s">
        <v>129</v>
      </c>
      <c r="H19" s="10" t="s">
        <v>130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69</v>
      </c>
      <c r="D20" s="20" t="s">
        <v>74</v>
      </c>
      <c r="E20" s="20"/>
      <c r="F20" s="20"/>
      <c r="G20" s="10" t="s">
        <v>238</v>
      </c>
      <c r="H20" s="10" t="s">
        <v>72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79</v>
      </c>
      <c r="D21" s="20" t="s">
        <v>239</v>
      </c>
      <c r="E21" s="20"/>
      <c r="F21" s="20"/>
      <c r="G21" s="10" t="s">
        <v>240</v>
      </c>
      <c r="H21" s="10" t="s">
        <v>76</v>
      </c>
      <c r="I21" s="10" t="s">
        <v>132</v>
      </c>
      <c r="J21" s="6">
        <v>10</v>
      </c>
      <c r="K21" s="6" t="s">
        <v>34</v>
      </c>
    </row>
    <row r="22" s="1" customFormat="1" ht="30" customHeight="1" spans="1:11">
      <c r="A22" s="16"/>
      <c r="B22" s="19"/>
      <c r="C22" s="21" t="s">
        <v>89</v>
      </c>
      <c r="D22" s="20" t="s">
        <v>166</v>
      </c>
      <c r="E22" s="20"/>
      <c r="F22" s="20"/>
      <c r="G22" s="10" t="s">
        <v>241</v>
      </c>
      <c r="H22" s="10" t="s">
        <v>242</v>
      </c>
      <c r="I22" s="10" t="s">
        <v>132</v>
      </c>
      <c r="J22" s="6">
        <v>10</v>
      </c>
      <c r="K22" s="6" t="s">
        <v>34</v>
      </c>
    </row>
    <row r="23" s="1" customFormat="1" ht="36.5" customHeight="1" spans="1:11">
      <c r="A23" s="16"/>
      <c r="B23" s="19" t="s">
        <v>105</v>
      </c>
      <c r="C23" s="19" t="s">
        <v>106</v>
      </c>
      <c r="D23" s="20" t="s">
        <v>34</v>
      </c>
      <c r="E23" s="20"/>
      <c r="F23" s="20"/>
      <c r="G23" s="10" t="s">
        <v>34</v>
      </c>
      <c r="H23" s="10" t="s">
        <v>34</v>
      </c>
      <c r="I23" s="10" t="s">
        <v>34</v>
      </c>
      <c r="J23" s="6">
        <v>0</v>
      </c>
      <c r="K23" s="6" t="s">
        <v>34</v>
      </c>
    </row>
    <row r="24" s="1" customFormat="1" ht="30" customHeight="1" spans="1:11">
      <c r="A24" s="16"/>
      <c r="B24" s="19"/>
      <c r="C24" s="21" t="s">
        <v>107</v>
      </c>
      <c r="D24" s="20" t="s">
        <v>136</v>
      </c>
      <c r="E24" s="20"/>
      <c r="F24" s="20"/>
      <c r="G24" s="10" t="s">
        <v>109</v>
      </c>
      <c r="H24" s="10" t="s">
        <v>76</v>
      </c>
      <c r="I24" s="10" t="s">
        <v>110</v>
      </c>
      <c r="J24" s="6">
        <v>15</v>
      </c>
      <c r="K24" s="6" t="s">
        <v>34</v>
      </c>
    </row>
    <row r="25" s="1" customFormat="1" ht="30" customHeight="1" spans="1:11">
      <c r="A25" s="16"/>
      <c r="B25" s="19"/>
      <c r="C25" s="21" t="s">
        <v>111</v>
      </c>
      <c r="D25" s="20" t="s">
        <v>34</v>
      </c>
      <c r="E25" s="20"/>
      <c r="F25" s="20"/>
      <c r="G25" s="10" t="s">
        <v>34</v>
      </c>
      <c r="H25" s="10" t="s">
        <v>34</v>
      </c>
      <c r="I25" s="10" t="s">
        <v>34</v>
      </c>
      <c r="J25" s="6">
        <v>0</v>
      </c>
      <c r="K25" s="6" t="s">
        <v>34</v>
      </c>
    </row>
    <row r="26" s="1" customFormat="1" ht="30" customHeight="1" spans="1:11">
      <c r="A26" s="16"/>
      <c r="B26" s="19"/>
      <c r="C26" s="21" t="s">
        <v>112</v>
      </c>
      <c r="D26" s="20" t="s">
        <v>219</v>
      </c>
      <c r="E26" s="20"/>
      <c r="F26" s="20"/>
      <c r="G26" s="10" t="s">
        <v>109</v>
      </c>
      <c r="H26" s="10" t="s">
        <v>76</v>
      </c>
      <c r="I26" s="10" t="s">
        <v>110</v>
      </c>
      <c r="J26" s="6">
        <v>15</v>
      </c>
      <c r="K26" s="6" t="s">
        <v>34</v>
      </c>
    </row>
    <row r="27" s="1" customFormat="1" ht="36.5" customHeight="1" spans="1:11">
      <c r="A27" s="16"/>
      <c r="B27" s="19" t="s">
        <v>119</v>
      </c>
      <c r="C27" s="19" t="s">
        <v>120</v>
      </c>
      <c r="D27" s="20" t="s">
        <v>138</v>
      </c>
      <c r="E27" s="20"/>
      <c r="F27" s="20"/>
      <c r="G27" s="10" t="s">
        <v>122</v>
      </c>
      <c r="H27" s="10" t="s">
        <v>123</v>
      </c>
      <c r="I27" s="10" t="s">
        <v>132</v>
      </c>
      <c r="J27" s="6">
        <v>10</v>
      </c>
      <c r="K27" s="6" t="s">
        <v>34</v>
      </c>
    </row>
    <row r="28" s="1" customFormat="1" ht="37.5" customHeight="1" spans="1:11">
      <c r="A28" s="22" t="s">
        <v>125</v>
      </c>
      <c r="B28" s="22"/>
      <c r="C28" s="22"/>
      <c r="D28" s="22"/>
      <c r="E28" s="22"/>
      <c r="F28" s="22"/>
      <c r="G28" s="22"/>
      <c r="H28" s="22" t="s">
        <v>34</v>
      </c>
      <c r="I28" s="22">
        <v>100</v>
      </c>
      <c r="J28" s="23">
        <f>SUM(J18:J27)+K10</f>
        <v>100</v>
      </c>
      <c r="K28" s="6" t="s">
        <v>34</v>
      </c>
    </row>
  </sheetData>
  <mergeCells count="41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A28:G28"/>
    <mergeCell ref="A15:A16"/>
    <mergeCell ref="A17:A27"/>
    <mergeCell ref="B18:B22"/>
    <mergeCell ref="B23:B26"/>
    <mergeCell ref="C18:C19"/>
    <mergeCell ref="A9:C1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selection activeCell="M16" sqref="M16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243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187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89.0123</v>
      </c>
      <c r="G10" s="11">
        <f t="shared" si="0"/>
        <v>89.0123</v>
      </c>
      <c r="H10" s="11">
        <f t="shared" si="0"/>
        <v>89.0123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89.0123</v>
      </c>
      <c r="G13" s="11">
        <v>89.0123</v>
      </c>
      <c r="H13" s="11">
        <v>89.0123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244</v>
      </c>
      <c r="C16" s="17"/>
      <c r="D16" s="17"/>
      <c r="E16" s="17"/>
      <c r="F16" s="17"/>
      <c r="G16" s="17"/>
      <c r="H16" s="17" t="s">
        <v>244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245</v>
      </c>
      <c r="E18" s="20"/>
      <c r="F18" s="20"/>
      <c r="G18" s="10" t="s">
        <v>141</v>
      </c>
      <c r="H18" s="10" t="s">
        <v>142</v>
      </c>
      <c r="I18" s="10" t="s">
        <v>132</v>
      </c>
      <c r="J18" s="6">
        <v>10</v>
      </c>
      <c r="K18" s="6" t="s">
        <v>34</v>
      </c>
    </row>
    <row r="19" s="1" customFormat="1" ht="36.5" customHeight="1" spans="1:11">
      <c r="A19" s="16"/>
      <c r="B19" s="19"/>
      <c r="C19" s="19"/>
      <c r="D19" s="20" t="s">
        <v>246</v>
      </c>
      <c r="E19" s="20"/>
      <c r="F19" s="20"/>
      <c r="G19" s="10" t="s">
        <v>247</v>
      </c>
      <c r="H19" s="10" t="s">
        <v>248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69</v>
      </c>
      <c r="D20" s="20" t="s">
        <v>177</v>
      </c>
      <c r="E20" s="20"/>
      <c r="F20" s="20"/>
      <c r="G20" s="10" t="s">
        <v>71</v>
      </c>
      <c r="H20" s="10" t="s">
        <v>72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79</v>
      </c>
      <c r="D21" s="20" t="s">
        <v>206</v>
      </c>
      <c r="E21" s="20"/>
      <c r="F21" s="20"/>
      <c r="G21" s="10" t="s">
        <v>249</v>
      </c>
      <c r="H21" s="10" t="s">
        <v>76</v>
      </c>
      <c r="I21" s="10" t="s">
        <v>132</v>
      </c>
      <c r="J21" s="6">
        <v>10</v>
      </c>
      <c r="K21" s="6" t="s">
        <v>34</v>
      </c>
    </row>
    <row r="22" s="1" customFormat="1" ht="30" customHeight="1" spans="1:11">
      <c r="A22" s="16"/>
      <c r="B22" s="19"/>
      <c r="C22" s="21" t="s">
        <v>89</v>
      </c>
      <c r="D22" s="20" t="s">
        <v>166</v>
      </c>
      <c r="E22" s="20"/>
      <c r="F22" s="20"/>
      <c r="G22" s="10" t="s">
        <v>250</v>
      </c>
      <c r="H22" s="10" t="s">
        <v>251</v>
      </c>
      <c r="I22" s="10" t="s">
        <v>132</v>
      </c>
      <c r="J22" s="6">
        <v>10</v>
      </c>
      <c r="K22" s="6" t="s">
        <v>34</v>
      </c>
    </row>
    <row r="23" s="1" customFormat="1" ht="36.5" customHeight="1" spans="1:11">
      <c r="A23" s="16"/>
      <c r="B23" s="19" t="s">
        <v>105</v>
      </c>
      <c r="C23" s="19" t="s">
        <v>106</v>
      </c>
      <c r="D23" s="20" t="s">
        <v>34</v>
      </c>
      <c r="E23" s="20"/>
      <c r="F23" s="20"/>
      <c r="G23" s="10" t="s">
        <v>34</v>
      </c>
      <c r="H23" s="10" t="s">
        <v>34</v>
      </c>
      <c r="I23" s="10" t="s">
        <v>34</v>
      </c>
      <c r="J23" s="6">
        <v>0</v>
      </c>
      <c r="K23" s="6" t="s">
        <v>34</v>
      </c>
    </row>
    <row r="24" s="1" customFormat="1" ht="30" customHeight="1" spans="1:11">
      <c r="A24" s="16"/>
      <c r="B24" s="19"/>
      <c r="C24" s="21" t="s">
        <v>107</v>
      </c>
      <c r="D24" s="20" t="s">
        <v>252</v>
      </c>
      <c r="E24" s="20"/>
      <c r="F24" s="20"/>
      <c r="G24" s="10" t="s">
        <v>234</v>
      </c>
      <c r="H24" s="10" t="s">
        <v>123</v>
      </c>
      <c r="I24" s="10" t="s">
        <v>110</v>
      </c>
      <c r="J24" s="6">
        <v>15</v>
      </c>
      <c r="K24" s="6" t="s">
        <v>34</v>
      </c>
    </row>
    <row r="25" s="1" customFormat="1" ht="30" customHeight="1" spans="1:11">
      <c r="A25" s="16"/>
      <c r="B25" s="19"/>
      <c r="C25" s="21" t="s">
        <v>111</v>
      </c>
      <c r="D25" s="20" t="s">
        <v>34</v>
      </c>
      <c r="E25" s="20"/>
      <c r="F25" s="20"/>
      <c r="G25" s="10" t="s">
        <v>34</v>
      </c>
      <c r="H25" s="10" t="s">
        <v>34</v>
      </c>
      <c r="I25" s="10" t="s">
        <v>34</v>
      </c>
      <c r="J25" s="6">
        <v>0</v>
      </c>
      <c r="K25" s="6" t="s">
        <v>34</v>
      </c>
    </row>
    <row r="26" s="1" customFormat="1" ht="30" customHeight="1" spans="1:11">
      <c r="A26" s="16"/>
      <c r="B26" s="19"/>
      <c r="C26" s="21" t="s">
        <v>112</v>
      </c>
      <c r="D26" s="20" t="s">
        <v>253</v>
      </c>
      <c r="E26" s="20"/>
      <c r="F26" s="20"/>
      <c r="G26" s="10" t="s">
        <v>234</v>
      </c>
      <c r="H26" s="10" t="s">
        <v>123</v>
      </c>
      <c r="I26" s="10" t="s">
        <v>110</v>
      </c>
      <c r="J26" s="6">
        <v>15</v>
      </c>
      <c r="K26" s="6" t="s">
        <v>34</v>
      </c>
    </row>
    <row r="27" s="1" customFormat="1" ht="36.5" customHeight="1" spans="1:11">
      <c r="A27" s="16"/>
      <c r="B27" s="19" t="s">
        <v>119</v>
      </c>
      <c r="C27" s="19" t="s">
        <v>120</v>
      </c>
      <c r="D27" s="20" t="s">
        <v>138</v>
      </c>
      <c r="E27" s="20"/>
      <c r="F27" s="20"/>
      <c r="G27" s="10" t="s">
        <v>200</v>
      </c>
      <c r="H27" s="10" t="s">
        <v>201</v>
      </c>
      <c r="I27" s="10" t="s">
        <v>132</v>
      </c>
      <c r="J27" s="6">
        <v>10</v>
      </c>
      <c r="K27" s="6" t="s">
        <v>34</v>
      </c>
    </row>
    <row r="28" s="1" customFormat="1" ht="37.5" customHeight="1" spans="1:11">
      <c r="A28" s="22" t="s">
        <v>125</v>
      </c>
      <c r="B28" s="22"/>
      <c r="C28" s="22"/>
      <c r="D28" s="22"/>
      <c r="E28" s="22"/>
      <c r="F28" s="22"/>
      <c r="G28" s="22"/>
      <c r="H28" s="22" t="s">
        <v>34</v>
      </c>
      <c r="I28" s="22">
        <v>100</v>
      </c>
      <c r="J28" s="23">
        <f>SUM(J18:J27)+K10</f>
        <v>100</v>
      </c>
      <c r="K28" s="6" t="s">
        <v>34</v>
      </c>
    </row>
  </sheetData>
  <mergeCells count="41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A28:G28"/>
    <mergeCell ref="A15:A16"/>
    <mergeCell ref="A17:A27"/>
    <mergeCell ref="B18:B22"/>
    <mergeCell ref="B23:B26"/>
    <mergeCell ref="C18:C19"/>
    <mergeCell ref="A9:C14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opLeftCell="A33"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20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32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306.1768</v>
      </c>
      <c r="G10" s="11">
        <f t="shared" si="0"/>
        <v>306.1768</v>
      </c>
      <c r="H10" s="11">
        <f t="shared" si="0"/>
        <v>88.7021</v>
      </c>
      <c r="I10" s="6">
        <v>10</v>
      </c>
      <c r="J10" s="12">
        <f>H10/G10</f>
        <v>0.289708756509311</v>
      </c>
      <c r="K10" s="13">
        <f>IF(J10*I10&gt;10,10,J10*I10)</f>
        <v>2.89708756509311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306.1768</v>
      </c>
      <c r="G11" s="11">
        <v>306.1768</v>
      </c>
      <c r="H11" s="11">
        <v>88.7021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0</v>
      </c>
      <c r="G13" s="11">
        <v>0</v>
      </c>
      <c r="H13" s="11">
        <v>0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254</v>
      </c>
      <c r="C16" s="17"/>
      <c r="D16" s="17"/>
      <c r="E16" s="17"/>
      <c r="F16" s="17"/>
      <c r="G16" s="17"/>
      <c r="H16" s="17" t="s">
        <v>254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255</v>
      </c>
      <c r="E18" s="20"/>
      <c r="F18" s="20"/>
      <c r="G18" s="10" t="s">
        <v>256</v>
      </c>
      <c r="H18" s="10" t="s">
        <v>257</v>
      </c>
      <c r="I18" s="10" t="s">
        <v>258</v>
      </c>
      <c r="J18" s="6">
        <v>3</v>
      </c>
      <c r="K18" s="6" t="s">
        <v>34</v>
      </c>
    </row>
    <row r="19" s="1" customFormat="1" ht="36.5" customHeight="1" spans="1:11">
      <c r="A19" s="16"/>
      <c r="B19" s="19"/>
      <c r="C19" s="19"/>
      <c r="D19" s="20" t="s">
        <v>259</v>
      </c>
      <c r="E19" s="20"/>
      <c r="F19" s="20"/>
      <c r="G19" s="10" t="s">
        <v>190</v>
      </c>
      <c r="H19" s="10" t="s">
        <v>191</v>
      </c>
      <c r="I19" s="10" t="s">
        <v>258</v>
      </c>
      <c r="J19" s="6">
        <v>3</v>
      </c>
      <c r="K19" s="6" t="s">
        <v>34</v>
      </c>
    </row>
    <row r="20" s="1" customFormat="1" ht="36.5" customHeight="1" spans="1:11">
      <c r="A20" s="16"/>
      <c r="B20" s="19"/>
      <c r="C20" s="19"/>
      <c r="D20" s="20" t="s">
        <v>260</v>
      </c>
      <c r="E20" s="20"/>
      <c r="F20" s="20"/>
      <c r="G20" s="10" t="s">
        <v>214</v>
      </c>
      <c r="H20" s="10" t="s">
        <v>215</v>
      </c>
      <c r="I20" s="10" t="s">
        <v>258</v>
      </c>
      <c r="J20" s="6">
        <v>3</v>
      </c>
      <c r="K20" s="6" t="s">
        <v>34</v>
      </c>
    </row>
    <row r="21" s="1" customFormat="1" ht="36.5" customHeight="1" spans="1:11">
      <c r="A21" s="16"/>
      <c r="B21" s="19"/>
      <c r="C21" s="19"/>
      <c r="D21" s="20" t="s">
        <v>261</v>
      </c>
      <c r="E21" s="20"/>
      <c r="F21" s="20"/>
      <c r="G21" s="10" t="s">
        <v>262</v>
      </c>
      <c r="H21" s="10" t="s">
        <v>263</v>
      </c>
      <c r="I21" s="10" t="s">
        <v>258</v>
      </c>
      <c r="J21" s="6">
        <v>3</v>
      </c>
      <c r="K21" s="6" t="s">
        <v>34</v>
      </c>
    </row>
    <row r="22" s="1" customFormat="1" ht="36.5" customHeight="1" spans="1:11">
      <c r="A22" s="16"/>
      <c r="B22" s="19"/>
      <c r="C22" s="19"/>
      <c r="D22" s="20" t="s">
        <v>264</v>
      </c>
      <c r="E22" s="20"/>
      <c r="F22" s="20"/>
      <c r="G22" s="10" t="s">
        <v>265</v>
      </c>
      <c r="H22" s="10" t="s">
        <v>266</v>
      </c>
      <c r="I22" s="10" t="s">
        <v>258</v>
      </c>
      <c r="J22" s="6">
        <v>3</v>
      </c>
      <c r="K22" s="6" t="s">
        <v>34</v>
      </c>
    </row>
    <row r="23" s="1" customFormat="1" ht="36.5" customHeight="1" spans="1:11">
      <c r="A23" s="16"/>
      <c r="B23" s="19"/>
      <c r="C23" s="19"/>
      <c r="D23" s="20" t="s">
        <v>267</v>
      </c>
      <c r="E23" s="20"/>
      <c r="F23" s="20"/>
      <c r="G23" s="10" t="s">
        <v>268</v>
      </c>
      <c r="H23" s="10" t="s">
        <v>269</v>
      </c>
      <c r="I23" s="10" t="s">
        <v>258</v>
      </c>
      <c r="J23" s="6">
        <v>3</v>
      </c>
      <c r="K23" s="6" t="s">
        <v>34</v>
      </c>
    </row>
    <row r="24" s="1" customFormat="1" ht="36.5" customHeight="1" spans="1:11">
      <c r="A24" s="16"/>
      <c r="B24" s="19"/>
      <c r="C24" s="19"/>
      <c r="D24" s="20" t="s">
        <v>270</v>
      </c>
      <c r="E24" s="20"/>
      <c r="F24" s="20"/>
      <c r="G24" s="10" t="s">
        <v>271</v>
      </c>
      <c r="H24" s="10" t="s">
        <v>272</v>
      </c>
      <c r="I24" s="10" t="s">
        <v>258</v>
      </c>
      <c r="J24" s="6">
        <v>3</v>
      </c>
      <c r="K24" s="6" t="s">
        <v>34</v>
      </c>
    </row>
    <row r="25" s="1" customFormat="1" ht="30" customHeight="1" spans="1:11">
      <c r="A25" s="16"/>
      <c r="B25" s="19"/>
      <c r="C25" s="21" t="s">
        <v>69</v>
      </c>
      <c r="D25" s="20" t="s">
        <v>74</v>
      </c>
      <c r="E25" s="20"/>
      <c r="F25" s="20"/>
      <c r="G25" s="10" t="s">
        <v>75</v>
      </c>
      <c r="H25" s="10" t="s">
        <v>76</v>
      </c>
      <c r="I25" s="10" t="s">
        <v>81</v>
      </c>
      <c r="J25" s="6">
        <v>2</v>
      </c>
      <c r="K25" s="6" t="s">
        <v>34</v>
      </c>
    </row>
    <row r="26" s="1" customFormat="1" ht="36.5" customHeight="1" spans="1:11">
      <c r="A26" s="16"/>
      <c r="B26" s="19"/>
      <c r="C26" s="21"/>
      <c r="D26" s="20" t="s">
        <v>273</v>
      </c>
      <c r="E26" s="20"/>
      <c r="F26" s="20"/>
      <c r="G26" s="10" t="s">
        <v>71</v>
      </c>
      <c r="H26" s="10" t="s">
        <v>72</v>
      </c>
      <c r="I26" s="10" t="s">
        <v>81</v>
      </c>
      <c r="J26" s="6">
        <v>2</v>
      </c>
      <c r="K26" s="6" t="s">
        <v>34</v>
      </c>
    </row>
    <row r="27" s="1" customFormat="1" ht="36.5" customHeight="1" spans="1:11">
      <c r="A27" s="16"/>
      <c r="B27" s="19"/>
      <c r="C27" s="21"/>
      <c r="D27" s="20" t="s">
        <v>274</v>
      </c>
      <c r="E27" s="20"/>
      <c r="F27" s="20"/>
      <c r="G27" s="10" t="s">
        <v>71</v>
      </c>
      <c r="H27" s="10" t="s">
        <v>72</v>
      </c>
      <c r="I27" s="10" t="s">
        <v>81</v>
      </c>
      <c r="J27" s="6">
        <v>2</v>
      </c>
      <c r="K27" s="6" t="s">
        <v>34</v>
      </c>
    </row>
    <row r="28" s="1" customFormat="1" ht="30" customHeight="1" spans="1:11">
      <c r="A28" s="16"/>
      <c r="B28" s="19"/>
      <c r="C28" s="21" t="s">
        <v>79</v>
      </c>
      <c r="D28" s="20" t="s">
        <v>239</v>
      </c>
      <c r="E28" s="20"/>
      <c r="F28" s="20"/>
      <c r="G28" s="10" t="s">
        <v>275</v>
      </c>
      <c r="H28" s="10" t="s">
        <v>76</v>
      </c>
      <c r="I28" s="10" t="s">
        <v>81</v>
      </c>
      <c r="J28" s="6">
        <v>2</v>
      </c>
      <c r="K28" s="6" t="s">
        <v>34</v>
      </c>
    </row>
    <row r="29" s="1" customFormat="1" ht="36.5" customHeight="1" spans="1:11">
      <c r="A29" s="16"/>
      <c r="B29" s="19"/>
      <c r="C29" s="21"/>
      <c r="D29" s="20" t="s">
        <v>276</v>
      </c>
      <c r="E29" s="20"/>
      <c r="F29" s="20"/>
      <c r="G29" s="10" t="s">
        <v>277</v>
      </c>
      <c r="H29" s="10" t="s">
        <v>278</v>
      </c>
      <c r="I29" s="10" t="s">
        <v>81</v>
      </c>
      <c r="J29" s="6">
        <v>2</v>
      </c>
      <c r="K29" s="6" t="s">
        <v>34</v>
      </c>
    </row>
    <row r="30" s="1" customFormat="1" ht="36.5" customHeight="1" spans="1:11">
      <c r="A30" s="16"/>
      <c r="B30" s="19"/>
      <c r="C30" s="21"/>
      <c r="D30" s="20" t="s">
        <v>279</v>
      </c>
      <c r="E30" s="20"/>
      <c r="F30" s="20"/>
      <c r="G30" s="10" t="s">
        <v>280</v>
      </c>
      <c r="H30" s="10" t="s">
        <v>76</v>
      </c>
      <c r="I30" s="10" t="s">
        <v>281</v>
      </c>
      <c r="J30" s="6">
        <v>1</v>
      </c>
      <c r="K30" s="6" t="s">
        <v>34</v>
      </c>
    </row>
    <row r="31" s="1" customFormat="1" ht="30" customHeight="1" spans="1:11">
      <c r="A31" s="16"/>
      <c r="B31" s="19"/>
      <c r="C31" s="21" t="s">
        <v>89</v>
      </c>
      <c r="D31" s="20" t="s">
        <v>282</v>
      </c>
      <c r="E31" s="20"/>
      <c r="F31" s="20"/>
      <c r="G31" s="10" t="s">
        <v>283</v>
      </c>
      <c r="H31" s="10" t="s">
        <v>284</v>
      </c>
      <c r="I31" s="10" t="s">
        <v>81</v>
      </c>
      <c r="J31" s="6">
        <v>2</v>
      </c>
      <c r="K31" s="6" t="s">
        <v>34</v>
      </c>
    </row>
    <row r="32" s="1" customFormat="1" ht="36.5" customHeight="1" spans="1:11">
      <c r="A32" s="16"/>
      <c r="B32" s="19"/>
      <c r="C32" s="21"/>
      <c r="D32" s="20" t="s">
        <v>285</v>
      </c>
      <c r="E32" s="20"/>
      <c r="F32" s="20"/>
      <c r="G32" s="10" t="s">
        <v>286</v>
      </c>
      <c r="H32" s="10" t="s">
        <v>287</v>
      </c>
      <c r="I32" s="10" t="s">
        <v>81</v>
      </c>
      <c r="J32" s="6">
        <v>2</v>
      </c>
      <c r="K32" s="6" t="s">
        <v>34</v>
      </c>
    </row>
    <row r="33" s="1" customFormat="1" ht="36.5" customHeight="1" spans="1:11">
      <c r="A33" s="16"/>
      <c r="B33" s="19"/>
      <c r="C33" s="21"/>
      <c r="D33" s="20" t="s">
        <v>288</v>
      </c>
      <c r="E33" s="20"/>
      <c r="F33" s="20"/>
      <c r="G33" s="10" t="s">
        <v>289</v>
      </c>
      <c r="H33" s="10" t="s">
        <v>284</v>
      </c>
      <c r="I33" s="10" t="s">
        <v>81</v>
      </c>
      <c r="J33" s="6">
        <v>2</v>
      </c>
      <c r="K33" s="6" t="s">
        <v>34</v>
      </c>
    </row>
    <row r="34" s="1" customFormat="1" ht="36.5" customHeight="1" spans="1:11">
      <c r="A34" s="16"/>
      <c r="B34" s="19"/>
      <c r="C34" s="21"/>
      <c r="D34" s="20" t="s">
        <v>290</v>
      </c>
      <c r="E34" s="20"/>
      <c r="F34" s="20"/>
      <c r="G34" s="10" t="s">
        <v>291</v>
      </c>
      <c r="H34" s="10" t="s">
        <v>292</v>
      </c>
      <c r="I34" s="10" t="s">
        <v>81</v>
      </c>
      <c r="J34" s="6">
        <v>2</v>
      </c>
      <c r="K34" s="6" t="s">
        <v>34</v>
      </c>
    </row>
    <row r="35" s="1" customFormat="1" ht="36.5" customHeight="1" spans="1:11">
      <c r="A35" s="16"/>
      <c r="B35" s="19"/>
      <c r="C35" s="21"/>
      <c r="D35" s="20" t="s">
        <v>293</v>
      </c>
      <c r="E35" s="20"/>
      <c r="F35" s="20"/>
      <c r="G35" s="10" t="s">
        <v>294</v>
      </c>
      <c r="H35" s="10" t="s">
        <v>295</v>
      </c>
      <c r="I35" s="10" t="s">
        <v>81</v>
      </c>
      <c r="J35" s="6">
        <v>2</v>
      </c>
      <c r="K35" s="6" t="s">
        <v>34</v>
      </c>
    </row>
    <row r="36" s="1" customFormat="1" ht="36.5" customHeight="1" spans="1:11">
      <c r="A36" s="16"/>
      <c r="B36" s="19"/>
      <c r="C36" s="21"/>
      <c r="D36" s="20" t="s">
        <v>296</v>
      </c>
      <c r="E36" s="20"/>
      <c r="F36" s="20"/>
      <c r="G36" s="10" t="s">
        <v>297</v>
      </c>
      <c r="H36" s="10" t="s">
        <v>298</v>
      </c>
      <c r="I36" s="10" t="s">
        <v>81</v>
      </c>
      <c r="J36" s="6">
        <v>2</v>
      </c>
      <c r="K36" s="6" t="s">
        <v>34</v>
      </c>
    </row>
    <row r="37" s="1" customFormat="1" ht="36.5" customHeight="1" spans="1:11">
      <c r="A37" s="16"/>
      <c r="B37" s="19"/>
      <c r="C37" s="21"/>
      <c r="D37" s="20" t="s">
        <v>299</v>
      </c>
      <c r="E37" s="20"/>
      <c r="F37" s="20"/>
      <c r="G37" s="10" t="s">
        <v>94</v>
      </c>
      <c r="H37" s="10" t="s">
        <v>300</v>
      </c>
      <c r="I37" s="10" t="s">
        <v>81</v>
      </c>
      <c r="J37" s="6">
        <v>2</v>
      </c>
      <c r="K37" s="6" t="s">
        <v>34</v>
      </c>
    </row>
    <row r="38" s="1" customFormat="1" ht="36.5" customHeight="1" spans="1:11">
      <c r="A38" s="16"/>
      <c r="B38" s="19"/>
      <c r="C38" s="21"/>
      <c r="D38" s="20" t="s">
        <v>301</v>
      </c>
      <c r="E38" s="20"/>
      <c r="F38" s="20"/>
      <c r="G38" s="10" t="s">
        <v>302</v>
      </c>
      <c r="H38" s="10" t="s">
        <v>303</v>
      </c>
      <c r="I38" s="10" t="s">
        <v>81</v>
      </c>
      <c r="J38" s="6">
        <v>2</v>
      </c>
      <c r="K38" s="6" t="s">
        <v>34</v>
      </c>
    </row>
    <row r="39" s="1" customFormat="1" ht="36.5" customHeight="1" spans="1:11">
      <c r="A39" s="16"/>
      <c r="B39" s="19"/>
      <c r="C39" s="21"/>
      <c r="D39" s="20" t="s">
        <v>304</v>
      </c>
      <c r="E39" s="20"/>
      <c r="F39" s="20"/>
      <c r="G39" s="10" t="s">
        <v>305</v>
      </c>
      <c r="H39" s="10" t="s">
        <v>284</v>
      </c>
      <c r="I39" s="10" t="s">
        <v>81</v>
      </c>
      <c r="J39" s="6">
        <v>2</v>
      </c>
      <c r="K39" s="6" t="s">
        <v>34</v>
      </c>
    </row>
    <row r="40" s="1" customFormat="1" ht="36.5" customHeight="1" spans="1:11">
      <c r="A40" s="16"/>
      <c r="B40" s="19" t="s">
        <v>105</v>
      </c>
      <c r="C40" s="19" t="s">
        <v>106</v>
      </c>
      <c r="D40" s="20" t="s">
        <v>34</v>
      </c>
      <c r="E40" s="20"/>
      <c r="F40" s="20"/>
      <c r="G40" s="10" t="s">
        <v>34</v>
      </c>
      <c r="H40" s="10" t="s">
        <v>34</v>
      </c>
      <c r="I40" s="10" t="s">
        <v>34</v>
      </c>
      <c r="J40" s="6">
        <v>0</v>
      </c>
      <c r="K40" s="6" t="s">
        <v>34</v>
      </c>
    </row>
    <row r="41" s="1" customFormat="1" ht="30" customHeight="1" spans="1:11">
      <c r="A41" s="16"/>
      <c r="B41" s="19"/>
      <c r="C41" s="21" t="s">
        <v>107</v>
      </c>
      <c r="D41" s="20" t="s">
        <v>232</v>
      </c>
      <c r="E41" s="20"/>
      <c r="F41" s="20"/>
      <c r="G41" s="10" t="s">
        <v>109</v>
      </c>
      <c r="H41" s="10" t="s">
        <v>76</v>
      </c>
      <c r="I41" s="10" t="s">
        <v>132</v>
      </c>
      <c r="J41" s="6">
        <v>10</v>
      </c>
      <c r="K41" s="6" t="s">
        <v>34</v>
      </c>
    </row>
    <row r="42" s="1" customFormat="1" ht="36.5" customHeight="1" spans="1:11">
      <c r="A42" s="16"/>
      <c r="B42" s="19"/>
      <c r="C42" s="21"/>
      <c r="D42" s="20" t="s">
        <v>306</v>
      </c>
      <c r="E42" s="20"/>
      <c r="F42" s="20"/>
      <c r="G42" s="10" t="s">
        <v>109</v>
      </c>
      <c r="H42" s="10" t="s">
        <v>76</v>
      </c>
      <c r="I42" s="10" t="s">
        <v>132</v>
      </c>
      <c r="J42" s="6">
        <v>10</v>
      </c>
      <c r="K42" s="6" t="s">
        <v>34</v>
      </c>
    </row>
    <row r="43" s="1" customFormat="1" ht="30" customHeight="1" spans="1:11">
      <c r="A43" s="16"/>
      <c r="B43" s="19"/>
      <c r="C43" s="21" t="s">
        <v>111</v>
      </c>
      <c r="D43" s="20" t="s">
        <v>34</v>
      </c>
      <c r="E43" s="20"/>
      <c r="F43" s="20"/>
      <c r="G43" s="10" t="s">
        <v>34</v>
      </c>
      <c r="H43" s="10" t="s">
        <v>34</v>
      </c>
      <c r="I43" s="10" t="s">
        <v>34</v>
      </c>
      <c r="J43" s="6">
        <v>0</v>
      </c>
      <c r="K43" s="6" t="s">
        <v>34</v>
      </c>
    </row>
    <row r="44" s="1" customFormat="1" ht="30" customHeight="1" spans="1:11">
      <c r="A44" s="16"/>
      <c r="B44" s="19"/>
      <c r="C44" s="21" t="s">
        <v>112</v>
      </c>
      <c r="D44" s="20" t="s">
        <v>307</v>
      </c>
      <c r="E44" s="20"/>
      <c r="F44" s="20"/>
      <c r="G44" s="10" t="s">
        <v>109</v>
      </c>
      <c r="H44" s="10" t="s">
        <v>76</v>
      </c>
      <c r="I44" s="10" t="s">
        <v>73</v>
      </c>
      <c r="J44" s="6">
        <v>5</v>
      </c>
      <c r="K44" s="6" t="s">
        <v>34</v>
      </c>
    </row>
    <row r="45" s="1" customFormat="1" ht="36.5" customHeight="1" spans="1:11">
      <c r="A45" s="16"/>
      <c r="B45" s="19"/>
      <c r="C45" s="21"/>
      <c r="D45" s="20" t="s">
        <v>113</v>
      </c>
      <c r="E45" s="20"/>
      <c r="F45" s="20"/>
      <c r="G45" s="10" t="s">
        <v>114</v>
      </c>
      <c r="H45" s="10" t="s">
        <v>76</v>
      </c>
      <c r="I45" s="10" t="s">
        <v>73</v>
      </c>
      <c r="J45" s="6">
        <v>5</v>
      </c>
      <c r="K45" s="6" t="s">
        <v>34</v>
      </c>
    </row>
    <row r="46" s="1" customFormat="1" ht="36.5" customHeight="1" spans="1:11">
      <c r="A46" s="16"/>
      <c r="B46" s="19" t="s">
        <v>119</v>
      </c>
      <c r="C46" s="19" t="s">
        <v>120</v>
      </c>
      <c r="D46" s="20" t="s">
        <v>138</v>
      </c>
      <c r="E46" s="20"/>
      <c r="F46" s="20"/>
      <c r="G46" s="10" t="s">
        <v>122</v>
      </c>
      <c r="H46" s="10" t="s">
        <v>123</v>
      </c>
      <c r="I46" s="10" t="s">
        <v>132</v>
      </c>
      <c r="J46" s="6">
        <v>10</v>
      </c>
      <c r="K46" s="6" t="s">
        <v>34</v>
      </c>
    </row>
    <row r="47" s="1" customFormat="1" ht="37.5" customHeight="1" spans="1:11">
      <c r="A47" s="22" t="s">
        <v>125</v>
      </c>
      <c r="B47" s="22"/>
      <c r="C47" s="22"/>
      <c r="D47" s="22"/>
      <c r="E47" s="22"/>
      <c r="F47" s="22"/>
      <c r="G47" s="22"/>
      <c r="H47" s="22" t="s">
        <v>34</v>
      </c>
      <c r="I47" s="22">
        <v>100</v>
      </c>
      <c r="J47" s="23">
        <f>SUM(J18:J46)+K10</f>
        <v>92.8970875650931</v>
      </c>
      <c r="K47" s="6" t="s">
        <v>34</v>
      </c>
    </row>
  </sheetData>
  <mergeCells count="65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A47:G47"/>
    <mergeCell ref="A15:A16"/>
    <mergeCell ref="A17:A46"/>
    <mergeCell ref="B18:B39"/>
    <mergeCell ref="B40:B45"/>
    <mergeCell ref="C18:C24"/>
    <mergeCell ref="C25:C27"/>
    <mergeCell ref="C28:C30"/>
    <mergeCell ref="C31:C39"/>
    <mergeCell ref="C41:C42"/>
    <mergeCell ref="C44:C45"/>
    <mergeCell ref="A9:C14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selection activeCell="I13" sqref="I13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308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309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70</v>
      </c>
      <c r="G10" s="11">
        <f t="shared" si="0"/>
        <v>70</v>
      </c>
      <c r="H10" s="11">
        <f t="shared" si="0"/>
        <v>70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70</v>
      </c>
      <c r="G11" s="11">
        <v>70</v>
      </c>
      <c r="H11" s="11">
        <v>70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0</v>
      </c>
      <c r="G13" s="11">
        <v>0</v>
      </c>
      <c r="H13" s="11">
        <v>0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310</v>
      </c>
      <c r="C16" s="17"/>
      <c r="D16" s="17"/>
      <c r="E16" s="17"/>
      <c r="F16" s="17"/>
      <c r="G16" s="17"/>
      <c r="H16" s="17" t="s">
        <v>310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311</v>
      </c>
      <c r="E18" s="20"/>
      <c r="F18" s="20"/>
      <c r="G18" s="10" t="s">
        <v>312</v>
      </c>
      <c r="H18" s="10" t="s">
        <v>313</v>
      </c>
      <c r="I18" s="10" t="s">
        <v>73</v>
      </c>
      <c r="J18" s="6">
        <v>5</v>
      </c>
      <c r="K18" s="6" t="s">
        <v>34</v>
      </c>
    </row>
    <row r="19" s="1" customFormat="1" ht="36.5" customHeight="1" spans="1:11">
      <c r="A19" s="16"/>
      <c r="B19" s="19"/>
      <c r="C19" s="19"/>
      <c r="D19" s="20" t="s">
        <v>314</v>
      </c>
      <c r="E19" s="20"/>
      <c r="F19" s="20"/>
      <c r="G19" s="10" t="s">
        <v>315</v>
      </c>
      <c r="H19" s="10" t="s">
        <v>316</v>
      </c>
      <c r="I19" s="10" t="s">
        <v>73</v>
      </c>
      <c r="J19" s="6">
        <v>5</v>
      </c>
      <c r="K19" s="6" t="s">
        <v>34</v>
      </c>
    </row>
    <row r="20" s="1" customFormat="1" ht="36.5" customHeight="1" spans="1:11">
      <c r="A20" s="16"/>
      <c r="B20" s="19"/>
      <c r="C20" s="19"/>
      <c r="D20" s="20" t="s">
        <v>317</v>
      </c>
      <c r="E20" s="20"/>
      <c r="F20" s="20"/>
      <c r="G20" s="10" t="s">
        <v>318</v>
      </c>
      <c r="H20" s="10" t="s">
        <v>319</v>
      </c>
      <c r="I20" s="10" t="s">
        <v>73</v>
      </c>
      <c r="J20" s="6">
        <v>5</v>
      </c>
      <c r="K20" s="6" t="s">
        <v>34</v>
      </c>
    </row>
    <row r="21" s="1" customFormat="1" ht="30" customHeight="1" spans="1:11">
      <c r="A21" s="16"/>
      <c r="B21" s="19"/>
      <c r="C21" s="21" t="s">
        <v>69</v>
      </c>
      <c r="D21" s="20" t="s">
        <v>320</v>
      </c>
      <c r="E21" s="20"/>
      <c r="F21" s="20"/>
      <c r="G21" s="10" t="s">
        <v>71</v>
      </c>
      <c r="H21" s="10" t="s">
        <v>72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/>
      <c r="C22" s="21"/>
      <c r="D22" s="20" t="s">
        <v>321</v>
      </c>
      <c r="E22" s="20"/>
      <c r="F22" s="20"/>
      <c r="G22" s="10" t="s">
        <v>75</v>
      </c>
      <c r="H22" s="10" t="s">
        <v>76</v>
      </c>
      <c r="I22" s="10" t="s">
        <v>132</v>
      </c>
      <c r="J22" s="6">
        <v>10</v>
      </c>
      <c r="K22" s="6" t="s">
        <v>34</v>
      </c>
    </row>
    <row r="23" s="1" customFormat="1" ht="30" customHeight="1" spans="1:11">
      <c r="A23" s="16"/>
      <c r="B23" s="19"/>
      <c r="C23" s="21" t="s">
        <v>79</v>
      </c>
      <c r="D23" s="20" t="s">
        <v>239</v>
      </c>
      <c r="E23" s="20"/>
      <c r="F23" s="20"/>
      <c r="G23" s="10" t="s">
        <v>277</v>
      </c>
      <c r="H23" s="10" t="s">
        <v>278</v>
      </c>
      <c r="I23" s="10" t="s">
        <v>73</v>
      </c>
      <c r="J23" s="6">
        <v>5</v>
      </c>
      <c r="K23" s="6" t="s">
        <v>34</v>
      </c>
    </row>
    <row r="24" s="1" customFormat="1" ht="30" customHeight="1" spans="1:11">
      <c r="A24" s="16"/>
      <c r="B24" s="19"/>
      <c r="C24" s="21" t="s">
        <v>89</v>
      </c>
      <c r="D24" s="20" t="s">
        <v>322</v>
      </c>
      <c r="E24" s="20"/>
      <c r="F24" s="20"/>
      <c r="G24" s="10" t="s">
        <v>323</v>
      </c>
      <c r="H24" s="10" t="s">
        <v>324</v>
      </c>
      <c r="I24" s="10" t="s">
        <v>132</v>
      </c>
      <c r="J24" s="6">
        <v>10</v>
      </c>
      <c r="K24" s="6" t="s">
        <v>34</v>
      </c>
    </row>
    <row r="25" s="1" customFormat="1" ht="36.5" customHeight="1" spans="1:11">
      <c r="A25" s="16"/>
      <c r="B25" s="19" t="s">
        <v>105</v>
      </c>
      <c r="C25" s="19" t="s">
        <v>106</v>
      </c>
      <c r="D25" s="20" t="s">
        <v>34</v>
      </c>
      <c r="E25" s="20"/>
      <c r="F25" s="20"/>
      <c r="G25" s="10" t="s">
        <v>34</v>
      </c>
      <c r="H25" s="10" t="s">
        <v>34</v>
      </c>
      <c r="I25" s="10" t="s">
        <v>34</v>
      </c>
      <c r="J25" s="6">
        <v>0</v>
      </c>
      <c r="K25" s="6" t="s">
        <v>34</v>
      </c>
    </row>
    <row r="26" s="1" customFormat="1" ht="30" customHeight="1" spans="1:11">
      <c r="A26" s="16"/>
      <c r="B26" s="19"/>
      <c r="C26" s="21" t="s">
        <v>107</v>
      </c>
      <c r="D26" s="20" t="s">
        <v>325</v>
      </c>
      <c r="E26" s="20"/>
      <c r="F26" s="20"/>
      <c r="G26" s="10" t="s">
        <v>326</v>
      </c>
      <c r="H26" s="10" t="s">
        <v>76</v>
      </c>
      <c r="I26" s="10" t="s">
        <v>110</v>
      </c>
      <c r="J26" s="6">
        <v>15</v>
      </c>
      <c r="K26" s="6" t="s">
        <v>34</v>
      </c>
    </row>
    <row r="27" s="1" customFormat="1" ht="30" customHeight="1" spans="1:11">
      <c r="A27" s="16"/>
      <c r="B27" s="19"/>
      <c r="C27" s="21" t="s">
        <v>111</v>
      </c>
      <c r="D27" s="20" t="s">
        <v>34</v>
      </c>
      <c r="E27" s="20"/>
      <c r="F27" s="20"/>
      <c r="G27" s="10" t="s">
        <v>34</v>
      </c>
      <c r="H27" s="10" t="s">
        <v>34</v>
      </c>
      <c r="I27" s="10" t="s">
        <v>34</v>
      </c>
      <c r="J27" s="6">
        <v>0</v>
      </c>
      <c r="K27" s="6" t="s">
        <v>34</v>
      </c>
    </row>
    <row r="28" s="1" customFormat="1" ht="30" customHeight="1" spans="1:11">
      <c r="A28" s="16"/>
      <c r="B28" s="19"/>
      <c r="C28" s="21" t="s">
        <v>112</v>
      </c>
      <c r="D28" s="20" t="s">
        <v>327</v>
      </c>
      <c r="E28" s="20"/>
      <c r="F28" s="20"/>
      <c r="G28" s="10" t="s">
        <v>151</v>
      </c>
      <c r="H28" s="10" t="s">
        <v>76</v>
      </c>
      <c r="I28" s="10" t="s">
        <v>110</v>
      </c>
      <c r="J28" s="6">
        <v>15</v>
      </c>
      <c r="K28" s="6" t="s">
        <v>34</v>
      </c>
    </row>
    <row r="29" s="1" customFormat="1" ht="36.5" customHeight="1" spans="1:11">
      <c r="A29" s="16"/>
      <c r="B29" s="19" t="s">
        <v>119</v>
      </c>
      <c r="C29" s="19" t="s">
        <v>120</v>
      </c>
      <c r="D29" s="20" t="s">
        <v>121</v>
      </c>
      <c r="E29" s="20"/>
      <c r="F29" s="20"/>
      <c r="G29" s="10" t="s">
        <v>122</v>
      </c>
      <c r="H29" s="10" t="s">
        <v>123</v>
      </c>
      <c r="I29" s="10" t="s">
        <v>132</v>
      </c>
      <c r="J29" s="6">
        <v>10</v>
      </c>
      <c r="K29" s="6" t="s">
        <v>34</v>
      </c>
    </row>
    <row r="30" s="1" customFormat="1" ht="37.5" customHeight="1" spans="1:11">
      <c r="A30" s="22" t="s">
        <v>125</v>
      </c>
      <c r="B30" s="22"/>
      <c r="C30" s="22"/>
      <c r="D30" s="22"/>
      <c r="E30" s="22"/>
      <c r="F30" s="22"/>
      <c r="G30" s="22"/>
      <c r="H30" s="22" t="s">
        <v>34</v>
      </c>
      <c r="I30" s="22">
        <v>100</v>
      </c>
      <c r="J30" s="23">
        <f>SUM(J18:J29)+K10</f>
        <v>100</v>
      </c>
      <c r="K30" s="6" t="s">
        <v>34</v>
      </c>
    </row>
  </sheetData>
  <mergeCells count="44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A30:G30"/>
    <mergeCell ref="A15:A16"/>
    <mergeCell ref="A17:A29"/>
    <mergeCell ref="B18:B24"/>
    <mergeCell ref="B25:B28"/>
    <mergeCell ref="C18:C20"/>
    <mergeCell ref="C21:C22"/>
    <mergeCell ref="A9:C1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328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118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62.1</v>
      </c>
      <c r="G10" s="11">
        <f t="shared" si="0"/>
        <v>62.1</v>
      </c>
      <c r="H10" s="11">
        <f t="shared" si="0"/>
        <v>62.1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62.1</v>
      </c>
      <c r="G11" s="11">
        <v>62.1</v>
      </c>
      <c r="H11" s="11">
        <v>62.1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0</v>
      </c>
      <c r="G13" s="11">
        <v>0</v>
      </c>
      <c r="H13" s="11">
        <v>0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329</v>
      </c>
      <c r="C16" s="17"/>
      <c r="D16" s="17"/>
      <c r="E16" s="17"/>
      <c r="F16" s="17"/>
      <c r="G16" s="17"/>
      <c r="H16" s="17" t="s">
        <v>329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330</v>
      </c>
      <c r="E18" s="20"/>
      <c r="F18" s="20"/>
      <c r="G18" s="10" t="s">
        <v>155</v>
      </c>
      <c r="H18" s="10" t="s">
        <v>156</v>
      </c>
      <c r="I18" s="10" t="s">
        <v>143</v>
      </c>
      <c r="J18" s="6">
        <v>20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177</v>
      </c>
      <c r="E19" s="20"/>
      <c r="F19" s="20"/>
      <c r="G19" s="10" t="s">
        <v>71</v>
      </c>
      <c r="H19" s="10" t="s">
        <v>72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79</v>
      </c>
      <c r="D20" s="20" t="s">
        <v>178</v>
      </c>
      <c r="E20" s="20"/>
      <c r="F20" s="20"/>
      <c r="G20" s="10" t="s">
        <v>240</v>
      </c>
      <c r="H20" s="10" t="s">
        <v>76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89</v>
      </c>
      <c r="D21" s="20" t="s">
        <v>331</v>
      </c>
      <c r="E21" s="20"/>
      <c r="F21" s="20"/>
      <c r="G21" s="10" t="s">
        <v>332</v>
      </c>
      <c r="H21" s="10" t="s">
        <v>333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 t="s">
        <v>105</v>
      </c>
      <c r="C22" s="19" t="s">
        <v>106</v>
      </c>
      <c r="D22" s="20" t="s">
        <v>34</v>
      </c>
      <c r="E22" s="20"/>
      <c r="F22" s="20"/>
      <c r="G22" s="10" t="s">
        <v>34</v>
      </c>
      <c r="H22" s="10" t="s">
        <v>34</v>
      </c>
      <c r="I22" s="10" t="s">
        <v>34</v>
      </c>
      <c r="J22" s="6">
        <v>0</v>
      </c>
      <c r="K22" s="6" t="s">
        <v>34</v>
      </c>
    </row>
    <row r="23" s="1" customFormat="1" ht="30" customHeight="1" spans="1:11">
      <c r="A23" s="16"/>
      <c r="B23" s="19"/>
      <c r="C23" s="21" t="s">
        <v>107</v>
      </c>
      <c r="D23" s="20" t="s">
        <v>334</v>
      </c>
      <c r="E23" s="20"/>
      <c r="F23" s="20"/>
      <c r="G23" s="10" t="s">
        <v>109</v>
      </c>
      <c r="H23" s="10" t="s">
        <v>76</v>
      </c>
      <c r="I23" s="10" t="s">
        <v>110</v>
      </c>
      <c r="J23" s="6">
        <v>15</v>
      </c>
      <c r="K23" s="6" t="s">
        <v>34</v>
      </c>
    </row>
    <row r="24" s="1" customFormat="1" ht="30" customHeight="1" spans="1:11">
      <c r="A24" s="16"/>
      <c r="B24" s="19"/>
      <c r="C24" s="21" t="s">
        <v>111</v>
      </c>
      <c r="D24" s="20" t="s">
        <v>34</v>
      </c>
      <c r="E24" s="20"/>
      <c r="F24" s="20"/>
      <c r="G24" s="10" t="s">
        <v>34</v>
      </c>
      <c r="H24" s="10" t="s">
        <v>34</v>
      </c>
      <c r="I24" s="10" t="s">
        <v>34</v>
      </c>
      <c r="J24" s="6">
        <v>0</v>
      </c>
      <c r="K24" s="6" t="s">
        <v>34</v>
      </c>
    </row>
    <row r="25" s="1" customFormat="1" ht="30" customHeight="1" spans="1:11">
      <c r="A25" s="16"/>
      <c r="B25" s="19"/>
      <c r="C25" s="21" t="s">
        <v>112</v>
      </c>
      <c r="D25" s="20" t="s">
        <v>335</v>
      </c>
      <c r="E25" s="20"/>
      <c r="F25" s="20"/>
      <c r="G25" s="10" t="s">
        <v>109</v>
      </c>
      <c r="H25" s="10" t="s">
        <v>76</v>
      </c>
      <c r="I25" s="10" t="s">
        <v>110</v>
      </c>
      <c r="J25" s="6">
        <v>15</v>
      </c>
      <c r="K25" s="6" t="s">
        <v>34</v>
      </c>
    </row>
    <row r="26" s="1" customFormat="1" ht="36.5" customHeight="1" spans="1:11">
      <c r="A26" s="16"/>
      <c r="B26" s="19" t="s">
        <v>119</v>
      </c>
      <c r="C26" s="19" t="s">
        <v>120</v>
      </c>
      <c r="D26" s="20" t="s">
        <v>138</v>
      </c>
      <c r="E26" s="20"/>
      <c r="F26" s="20"/>
      <c r="G26" s="10" t="s">
        <v>122</v>
      </c>
      <c r="H26" s="10" t="s">
        <v>123</v>
      </c>
      <c r="I26" s="10" t="s">
        <v>132</v>
      </c>
      <c r="J26" s="6">
        <v>10</v>
      </c>
      <c r="K26" s="6" t="s">
        <v>34</v>
      </c>
    </row>
    <row r="27" s="1" customFormat="1" ht="37.5" customHeight="1" spans="1:11">
      <c r="A27" s="22" t="s">
        <v>125</v>
      </c>
      <c r="B27" s="22"/>
      <c r="C27" s="22"/>
      <c r="D27" s="22"/>
      <c r="E27" s="22"/>
      <c r="F27" s="22"/>
      <c r="G27" s="22"/>
      <c r="H27" s="22" t="s">
        <v>34</v>
      </c>
      <c r="I27" s="22">
        <v>100</v>
      </c>
      <c r="J27" s="23">
        <f>SUM(J18:J26)+K10</f>
        <v>100</v>
      </c>
      <c r="K27" s="6" t="s">
        <v>34</v>
      </c>
    </row>
  </sheetData>
  <mergeCells count="39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G27"/>
    <mergeCell ref="A15:A16"/>
    <mergeCell ref="A17:A26"/>
    <mergeCell ref="B18:B21"/>
    <mergeCell ref="B22:B25"/>
    <mergeCell ref="A9:C1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P16" sqref="P16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23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118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10</v>
      </c>
      <c r="G10" s="11">
        <f t="shared" si="0"/>
        <v>10</v>
      </c>
      <c r="H10" s="11">
        <f t="shared" si="0"/>
        <v>10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10</v>
      </c>
      <c r="G13" s="11">
        <v>10</v>
      </c>
      <c r="H13" s="11">
        <v>10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336</v>
      </c>
      <c r="C16" s="17"/>
      <c r="D16" s="17"/>
      <c r="E16" s="17"/>
      <c r="F16" s="17"/>
      <c r="G16" s="17"/>
      <c r="H16" s="17" t="s">
        <v>336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337</v>
      </c>
      <c r="E18" s="20"/>
      <c r="F18" s="20"/>
      <c r="G18" s="10" t="s">
        <v>141</v>
      </c>
      <c r="H18" s="10" t="s">
        <v>142</v>
      </c>
      <c r="I18" s="10" t="s">
        <v>143</v>
      </c>
      <c r="J18" s="6">
        <v>20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338</v>
      </c>
      <c r="E19" s="20"/>
      <c r="F19" s="20"/>
      <c r="G19" s="10" t="s">
        <v>71</v>
      </c>
      <c r="H19" s="10" t="s">
        <v>72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79</v>
      </c>
      <c r="D20" s="20" t="s">
        <v>339</v>
      </c>
      <c r="E20" s="20"/>
      <c r="F20" s="20"/>
      <c r="G20" s="10" t="s">
        <v>340</v>
      </c>
      <c r="H20" s="10" t="s">
        <v>76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89</v>
      </c>
      <c r="D21" s="20" t="s">
        <v>341</v>
      </c>
      <c r="E21" s="20"/>
      <c r="F21" s="20"/>
      <c r="G21" s="10" t="s">
        <v>342</v>
      </c>
      <c r="H21" s="10" t="s">
        <v>343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 t="s">
        <v>105</v>
      </c>
      <c r="C22" s="19" t="s">
        <v>106</v>
      </c>
      <c r="D22" s="20" t="s">
        <v>34</v>
      </c>
      <c r="E22" s="20"/>
      <c r="F22" s="20"/>
      <c r="G22" s="10" t="s">
        <v>34</v>
      </c>
      <c r="H22" s="10" t="s">
        <v>34</v>
      </c>
      <c r="I22" s="10" t="s">
        <v>34</v>
      </c>
      <c r="J22" s="6">
        <v>0</v>
      </c>
      <c r="K22" s="6" t="s">
        <v>34</v>
      </c>
    </row>
    <row r="23" s="1" customFormat="1" ht="30" customHeight="1" spans="1:11">
      <c r="A23" s="16"/>
      <c r="B23" s="19"/>
      <c r="C23" s="21" t="s">
        <v>107</v>
      </c>
      <c r="D23" s="20" t="s">
        <v>344</v>
      </c>
      <c r="E23" s="20"/>
      <c r="F23" s="20"/>
      <c r="G23" s="10" t="s">
        <v>109</v>
      </c>
      <c r="H23" s="10" t="s">
        <v>76</v>
      </c>
      <c r="I23" s="10" t="s">
        <v>110</v>
      </c>
      <c r="J23" s="6">
        <v>15</v>
      </c>
      <c r="K23" s="6" t="s">
        <v>34</v>
      </c>
    </row>
    <row r="24" s="1" customFormat="1" ht="30" customHeight="1" spans="1:11">
      <c r="A24" s="16"/>
      <c r="B24" s="19"/>
      <c r="C24" s="21" t="s">
        <v>111</v>
      </c>
      <c r="D24" s="20" t="s">
        <v>34</v>
      </c>
      <c r="E24" s="20"/>
      <c r="F24" s="20"/>
      <c r="G24" s="10" t="s">
        <v>34</v>
      </c>
      <c r="H24" s="10" t="s">
        <v>34</v>
      </c>
      <c r="I24" s="10" t="s">
        <v>34</v>
      </c>
      <c r="J24" s="6">
        <v>0</v>
      </c>
      <c r="K24" s="6" t="s">
        <v>34</v>
      </c>
    </row>
    <row r="25" s="1" customFormat="1" ht="30" customHeight="1" spans="1:11">
      <c r="A25" s="16"/>
      <c r="B25" s="19"/>
      <c r="C25" s="21" t="s">
        <v>112</v>
      </c>
      <c r="D25" s="20" t="s">
        <v>345</v>
      </c>
      <c r="E25" s="20"/>
      <c r="F25" s="20"/>
      <c r="G25" s="10" t="s">
        <v>109</v>
      </c>
      <c r="H25" s="10" t="s">
        <v>76</v>
      </c>
      <c r="I25" s="10" t="s">
        <v>110</v>
      </c>
      <c r="J25" s="6">
        <v>15</v>
      </c>
      <c r="K25" s="6" t="s">
        <v>34</v>
      </c>
    </row>
    <row r="26" s="1" customFormat="1" ht="36.5" customHeight="1" spans="1:11">
      <c r="A26" s="16"/>
      <c r="B26" s="19" t="s">
        <v>119</v>
      </c>
      <c r="C26" s="19" t="s">
        <v>120</v>
      </c>
      <c r="D26" s="20" t="s">
        <v>138</v>
      </c>
      <c r="E26" s="20"/>
      <c r="F26" s="20"/>
      <c r="G26" s="10" t="s">
        <v>200</v>
      </c>
      <c r="H26" s="10" t="s">
        <v>201</v>
      </c>
      <c r="I26" s="10" t="s">
        <v>132</v>
      </c>
      <c r="J26" s="6">
        <v>10</v>
      </c>
      <c r="K26" s="6" t="s">
        <v>34</v>
      </c>
    </row>
    <row r="27" s="1" customFormat="1" ht="37.5" customHeight="1" spans="1:11">
      <c r="A27" s="22" t="s">
        <v>125</v>
      </c>
      <c r="B27" s="22"/>
      <c r="C27" s="22"/>
      <c r="D27" s="22"/>
      <c r="E27" s="22"/>
      <c r="F27" s="22"/>
      <c r="G27" s="22"/>
      <c r="H27" s="22" t="s">
        <v>34</v>
      </c>
      <c r="I27" s="22">
        <v>100</v>
      </c>
      <c r="J27" s="23">
        <f>SUM(J18:J26)+K10</f>
        <v>100</v>
      </c>
      <c r="K27" s="6" t="s">
        <v>34</v>
      </c>
    </row>
  </sheetData>
  <mergeCells count="39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G27"/>
    <mergeCell ref="A15:A16"/>
    <mergeCell ref="A17:A26"/>
    <mergeCell ref="B18:B21"/>
    <mergeCell ref="B22:B25"/>
    <mergeCell ref="A9:C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opLeftCell="A5"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8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32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634</v>
      </c>
      <c r="G10" s="11">
        <f t="shared" si="0"/>
        <v>634</v>
      </c>
      <c r="H10" s="11">
        <f t="shared" si="0"/>
        <v>396.3362</v>
      </c>
      <c r="I10" s="6">
        <v>10</v>
      </c>
      <c r="J10" s="12">
        <f>H10/G10</f>
        <v>0.62513596214511</v>
      </c>
      <c r="K10" s="13">
        <f>IF(J10*I10&gt;10,10,J10*I10)</f>
        <v>6.2513596214511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634</v>
      </c>
      <c r="G11" s="11">
        <v>634</v>
      </c>
      <c r="H11" s="11">
        <v>396.3362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0</v>
      </c>
      <c r="G13" s="11">
        <v>0</v>
      </c>
      <c r="H13" s="11">
        <v>0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50</v>
      </c>
      <c r="C16" s="17"/>
      <c r="D16" s="17"/>
      <c r="E16" s="17"/>
      <c r="F16" s="17"/>
      <c r="G16" s="17"/>
      <c r="H16" s="17" t="s">
        <v>50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61</v>
      </c>
      <c r="E18" s="20"/>
      <c r="F18" s="20"/>
      <c r="G18" s="10" t="s">
        <v>62</v>
      </c>
      <c r="H18" s="10" t="s">
        <v>63</v>
      </c>
      <c r="I18" s="10" t="s">
        <v>64</v>
      </c>
      <c r="J18" s="6">
        <v>4</v>
      </c>
      <c r="K18" s="6" t="s">
        <v>34</v>
      </c>
    </row>
    <row r="19" s="1" customFormat="1" ht="36.5" customHeight="1" spans="1:11">
      <c r="A19" s="16"/>
      <c r="B19" s="19"/>
      <c r="C19" s="19"/>
      <c r="D19" s="20" t="s">
        <v>65</v>
      </c>
      <c r="E19" s="20"/>
      <c r="F19" s="20"/>
      <c r="G19" s="10" t="s">
        <v>66</v>
      </c>
      <c r="H19" s="10" t="s">
        <v>67</v>
      </c>
      <c r="I19" s="10" t="s">
        <v>64</v>
      </c>
      <c r="J19" s="6">
        <v>4</v>
      </c>
      <c r="K19" s="6" t="s">
        <v>34</v>
      </c>
    </row>
    <row r="20" s="1" customFormat="1" ht="36.5" customHeight="1" spans="1:11">
      <c r="A20" s="16"/>
      <c r="B20" s="19"/>
      <c r="C20" s="19"/>
      <c r="D20" s="20" t="s">
        <v>68</v>
      </c>
      <c r="E20" s="20"/>
      <c r="F20" s="20"/>
      <c r="G20" s="10" t="s">
        <v>66</v>
      </c>
      <c r="H20" s="10" t="s">
        <v>67</v>
      </c>
      <c r="I20" s="10" t="s">
        <v>64</v>
      </c>
      <c r="J20" s="6">
        <v>4</v>
      </c>
      <c r="K20" s="6" t="s">
        <v>34</v>
      </c>
    </row>
    <row r="21" s="1" customFormat="1" ht="30" customHeight="1" spans="1:11">
      <c r="A21" s="16"/>
      <c r="B21" s="19"/>
      <c r="C21" s="21" t="s">
        <v>69</v>
      </c>
      <c r="D21" s="20" t="s">
        <v>70</v>
      </c>
      <c r="E21" s="20"/>
      <c r="F21" s="20"/>
      <c r="G21" s="10" t="s">
        <v>71</v>
      </c>
      <c r="H21" s="10" t="s">
        <v>72</v>
      </c>
      <c r="I21" s="10" t="s">
        <v>73</v>
      </c>
      <c r="J21" s="6">
        <v>5</v>
      </c>
      <c r="K21" s="6" t="s">
        <v>34</v>
      </c>
    </row>
    <row r="22" s="1" customFormat="1" ht="36.5" customHeight="1" spans="1:11">
      <c r="A22" s="16"/>
      <c r="B22" s="19"/>
      <c r="C22" s="21"/>
      <c r="D22" s="20" t="s">
        <v>74</v>
      </c>
      <c r="E22" s="20"/>
      <c r="F22" s="20"/>
      <c r="G22" s="10" t="s">
        <v>75</v>
      </c>
      <c r="H22" s="10" t="s">
        <v>76</v>
      </c>
      <c r="I22" s="10" t="s">
        <v>73</v>
      </c>
      <c r="J22" s="6">
        <v>5</v>
      </c>
      <c r="K22" s="6" t="s">
        <v>34</v>
      </c>
    </row>
    <row r="23" s="1" customFormat="1" ht="36.5" customHeight="1" spans="1:11">
      <c r="A23" s="16"/>
      <c r="B23" s="19"/>
      <c r="C23" s="21"/>
      <c r="D23" s="20" t="s">
        <v>77</v>
      </c>
      <c r="E23" s="20"/>
      <c r="F23" s="20"/>
      <c r="G23" s="10" t="s">
        <v>71</v>
      </c>
      <c r="H23" s="10" t="s">
        <v>72</v>
      </c>
      <c r="I23" s="10" t="s">
        <v>73</v>
      </c>
      <c r="J23" s="6">
        <v>5</v>
      </c>
      <c r="K23" s="6" t="s">
        <v>34</v>
      </c>
    </row>
    <row r="24" s="1" customFormat="1" ht="36.5" customHeight="1" spans="1:11">
      <c r="A24" s="16"/>
      <c r="B24" s="19"/>
      <c r="C24" s="21"/>
      <c r="D24" s="20" t="s">
        <v>78</v>
      </c>
      <c r="E24" s="20"/>
      <c r="F24" s="20"/>
      <c r="G24" s="10" t="s">
        <v>71</v>
      </c>
      <c r="H24" s="10" t="s">
        <v>72</v>
      </c>
      <c r="I24" s="10" t="s">
        <v>73</v>
      </c>
      <c r="J24" s="6">
        <v>5</v>
      </c>
      <c r="K24" s="6" t="s">
        <v>34</v>
      </c>
    </row>
    <row r="25" s="1" customFormat="1" ht="30" customHeight="1" spans="1:11">
      <c r="A25" s="16"/>
      <c r="B25" s="19"/>
      <c r="C25" s="21" t="s">
        <v>79</v>
      </c>
      <c r="D25" s="20" t="s">
        <v>80</v>
      </c>
      <c r="E25" s="20"/>
      <c r="F25" s="20"/>
      <c r="G25" s="10" t="s">
        <v>71</v>
      </c>
      <c r="H25" s="10" t="s">
        <v>72</v>
      </c>
      <c r="I25" s="10" t="s">
        <v>81</v>
      </c>
      <c r="J25" s="6">
        <v>2</v>
      </c>
      <c r="K25" s="6" t="s">
        <v>34</v>
      </c>
    </row>
    <row r="26" s="1" customFormat="1" ht="36.5" customHeight="1" spans="1:11">
      <c r="A26" s="16"/>
      <c r="B26" s="19"/>
      <c r="C26" s="21"/>
      <c r="D26" s="20" t="s">
        <v>82</v>
      </c>
      <c r="E26" s="20"/>
      <c r="F26" s="20"/>
      <c r="G26" s="10" t="s">
        <v>83</v>
      </c>
      <c r="H26" s="10" t="s">
        <v>76</v>
      </c>
      <c r="I26" s="10" t="s">
        <v>81</v>
      </c>
      <c r="J26" s="6">
        <v>2</v>
      </c>
      <c r="K26" s="6" t="s">
        <v>34</v>
      </c>
    </row>
    <row r="27" s="1" customFormat="1" ht="36.5" customHeight="1" spans="1:11">
      <c r="A27" s="16"/>
      <c r="B27" s="19"/>
      <c r="C27" s="21"/>
      <c r="D27" s="20" t="s">
        <v>84</v>
      </c>
      <c r="E27" s="20"/>
      <c r="F27" s="20"/>
      <c r="G27" s="10" t="s">
        <v>85</v>
      </c>
      <c r="H27" s="10" t="s">
        <v>86</v>
      </c>
      <c r="I27" s="10" t="s">
        <v>81</v>
      </c>
      <c r="J27" s="6">
        <v>2</v>
      </c>
      <c r="K27" s="6" t="s">
        <v>34</v>
      </c>
    </row>
    <row r="28" s="1" customFormat="1" ht="36.5" customHeight="1" spans="1:11">
      <c r="A28" s="16"/>
      <c r="B28" s="19"/>
      <c r="C28" s="21"/>
      <c r="D28" s="20" t="s">
        <v>87</v>
      </c>
      <c r="E28" s="20"/>
      <c r="F28" s="20"/>
      <c r="G28" s="10" t="s">
        <v>88</v>
      </c>
      <c r="H28" s="10" t="s">
        <v>76</v>
      </c>
      <c r="I28" s="10" t="s">
        <v>81</v>
      </c>
      <c r="J28" s="6">
        <v>2</v>
      </c>
      <c r="K28" s="6" t="s">
        <v>34</v>
      </c>
    </row>
    <row r="29" s="1" customFormat="1" ht="30" customHeight="1" spans="1:11">
      <c r="A29" s="16"/>
      <c r="B29" s="19"/>
      <c r="C29" s="21" t="s">
        <v>89</v>
      </c>
      <c r="D29" s="20" t="s">
        <v>90</v>
      </c>
      <c r="E29" s="20"/>
      <c r="F29" s="20"/>
      <c r="G29" s="10" t="s">
        <v>91</v>
      </c>
      <c r="H29" s="10" t="s">
        <v>92</v>
      </c>
      <c r="I29" s="10" t="s">
        <v>81</v>
      </c>
      <c r="J29" s="6">
        <v>2</v>
      </c>
      <c r="K29" s="6" t="s">
        <v>34</v>
      </c>
    </row>
    <row r="30" s="1" customFormat="1" ht="36.5" customHeight="1" spans="1:11">
      <c r="A30" s="16"/>
      <c r="B30" s="19"/>
      <c r="C30" s="21"/>
      <c r="D30" s="20" t="s">
        <v>93</v>
      </c>
      <c r="E30" s="20"/>
      <c r="F30" s="20"/>
      <c r="G30" s="10" t="s">
        <v>94</v>
      </c>
      <c r="H30" s="10" t="s">
        <v>95</v>
      </c>
      <c r="I30" s="10" t="s">
        <v>81</v>
      </c>
      <c r="J30" s="6">
        <v>2</v>
      </c>
      <c r="K30" s="6" t="s">
        <v>34</v>
      </c>
    </row>
    <row r="31" s="1" customFormat="1" ht="36.5" customHeight="1" spans="1:11">
      <c r="A31" s="16"/>
      <c r="B31" s="19"/>
      <c r="C31" s="21"/>
      <c r="D31" s="20" t="s">
        <v>96</v>
      </c>
      <c r="E31" s="20"/>
      <c r="F31" s="20"/>
      <c r="G31" s="10" t="s">
        <v>97</v>
      </c>
      <c r="H31" s="10" t="s">
        <v>98</v>
      </c>
      <c r="I31" s="10" t="s">
        <v>81</v>
      </c>
      <c r="J31" s="6">
        <v>2</v>
      </c>
      <c r="K31" s="6" t="s">
        <v>34</v>
      </c>
    </row>
    <row r="32" s="1" customFormat="1" ht="36.5" customHeight="1" spans="1:11">
      <c r="A32" s="16"/>
      <c r="B32" s="19"/>
      <c r="C32" s="21"/>
      <c r="D32" s="20" t="s">
        <v>99</v>
      </c>
      <c r="E32" s="20"/>
      <c r="F32" s="20"/>
      <c r="G32" s="10" t="s">
        <v>100</v>
      </c>
      <c r="H32" s="10" t="s">
        <v>101</v>
      </c>
      <c r="I32" s="10" t="s">
        <v>81</v>
      </c>
      <c r="J32" s="6">
        <v>2</v>
      </c>
      <c r="K32" s="6" t="s">
        <v>34</v>
      </c>
    </row>
    <row r="33" s="1" customFormat="1" ht="36.5" customHeight="1" spans="1:11">
      <c r="A33" s="16"/>
      <c r="B33" s="19"/>
      <c r="C33" s="21"/>
      <c r="D33" s="20" t="s">
        <v>102</v>
      </c>
      <c r="E33" s="20"/>
      <c r="F33" s="20"/>
      <c r="G33" s="10" t="s">
        <v>103</v>
      </c>
      <c r="H33" s="10" t="s">
        <v>104</v>
      </c>
      <c r="I33" s="10" t="s">
        <v>81</v>
      </c>
      <c r="J33" s="6">
        <v>2</v>
      </c>
      <c r="K33" s="6" t="s">
        <v>34</v>
      </c>
    </row>
    <row r="34" s="1" customFormat="1" ht="36.5" customHeight="1" spans="1:11">
      <c r="A34" s="16"/>
      <c r="B34" s="19" t="s">
        <v>105</v>
      </c>
      <c r="C34" s="19" t="s">
        <v>106</v>
      </c>
      <c r="D34" s="20" t="s">
        <v>34</v>
      </c>
      <c r="E34" s="20"/>
      <c r="F34" s="20"/>
      <c r="G34" s="10" t="s">
        <v>34</v>
      </c>
      <c r="H34" s="10" t="s">
        <v>34</v>
      </c>
      <c r="I34" s="10" t="s">
        <v>34</v>
      </c>
      <c r="J34" s="6">
        <v>0</v>
      </c>
      <c r="K34" s="6" t="s">
        <v>34</v>
      </c>
    </row>
    <row r="35" s="1" customFormat="1" ht="30" customHeight="1" spans="1:11">
      <c r="A35" s="16"/>
      <c r="B35" s="19"/>
      <c r="C35" s="21" t="s">
        <v>107</v>
      </c>
      <c r="D35" s="20" t="s">
        <v>108</v>
      </c>
      <c r="E35" s="20"/>
      <c r="F35" s="20"/>
      <c r="G35" s="10" t="s">
        <v>109</v>
      </c>
      <c r="H35" s="10" t="s">
        <v>76</v>
      </c>
      <c r="I35" s="10" t="s">
        <v>110</v>
      </c>
      <c r="J35" s="6">
        <v>15</v>
      </c>
      <c r="K35" s="6" t="s">
        <v>34</v>
      </c>
    </row>
    <row r="36" s="1" customFormat="1" ht="30" customHeight="1" spans="1:11">
      <c r="A36" s="16"/>
      <c r="B36" s="19"/>
      <c r="C36" s="21" t="s">
        <v>111</v>
      </c>
      <c r="D36" s="20" t="s">
        <v>34</v>
      </c>
      <c r="E36" s="20"/>
      <c r="F36" s="20"/>
      <c r="G36" s="10" t="s">
        <v>34</v>
      </c>
      <c r="H36" s="10" t="s">
        <v>34</v>
      </c>
      <c r="I36" s="10" t="s">
        <v>34</v>
      </c>
      <c r="J36" s="6">
        <v>0</v>
      </c>
      <c r="K36" s="6" t="s">
        <v>34</v>
      </c>
    </row>
    <row r="37" s="1" customFormat="1" ht="30" customHeight="1" spans="1:11">
      <c r="A37" s="16"/>
      <c r="B37" s="19"/>
      <c r="C37" s="21" t="s">
        <v>112</v>
      </c>
      <c r="D37" s="20" t="s">
        <v>113</v>
      </c>
      <c r="E37" s="20"/>
      <c r="F37" s="20"/>
      <c r="G37" s="10" t="s">
        <v>114</v>
      </c>
      <c r="H37" s="10" t="s">
        <v>76</v>
      </c>
      <c r="I37" s="10" t="s">
        <v>115</v>
      </c>
      <c r="J37" s="6">
        <v>7.5</v>
      </c>
      <c r="K37" s="6" t="s">
        <v>34</v>
      </c>
    </row>
    <row r="38" s="1" customFormat="1" ht="36.5" customHeight="1" spans="1:11">
      <c r="A38" s="16"/>
      <c r="B38" s="19"/>
      <c r="C38" s="21"/>
      <c r="D38" s="20" t="s">
        <v>116</v>
      </c>
      <c r="E38" s="20"/>
      <c r="F38" s="20"/>
      <c r="G38" s="10" t="s">
        <v>117</v>
      </c>
      <c r="H38" s="10" t="s">
        <v>118</v>
      </c>
      <c r="I38" s="10" t="s">
        <v>115</v>
      </c>
      <c r="J38" s="6">
        <v>7.5</v>
      </c>
      <c r="K38" s="6" t="s">
        <v>34</v>
      </c>
    </row>
    <row r="39" s="1" customFormat="1" ht="36.5" customHeight="1" spans="1:11">
      <c r="A39" s="16"/>
      <c r="B39" s="19" t="s">
        <v>119</v>
      </c>
      <c r="C39" s="19" t="s">
        <v>120</v>
      </c>
      <c r="D39" s="20" t="s">
        <v>121</v>
      </c>
      <c r="E39" s="20"/>
      <c r="F39" s="20"/>
      <c r="G39" s="10" t="s">
        <v>122</v>
      </c>
      <c r="H39" s="10" t="s">
        <v>123</v>
      </c>
      <c r="I39" s="10" t="s">
        <v>73</v>
      </c>
      <c r="J39" s="6">
        <v>5</v>
      </c>
      <c r="K39" s="6" t="s">
        <v>34</v>
      </c>
    </row>
    <row r="40" s="1" customFormat="1" ht="36.5" customHeight="1" spans="1:11">
      <c r="A40" s="16"/>
      <c r="B40" s="19"/>
      <c r="C40" s="19"/>
      <c r="D40" s="20" t="s">
        <v>124</v>
      </c>
      <c r="E40" s="20"/>
      <c r="F40" s="20"/>
      <c r="G40" s="10" t="s">
        <v>122</v>
      </c>
      <c r="H40" s="10" t="s">
        <v>123</v>
      </c>
      <c r="I40" s="10" t="s">
        <v>73</v>
      </c>
      <c r="J40" s="6">
        <v>5</v>
      </c>
      <c r="K40" s="6" t="s">
        <v>34</v>
      </c>
    </row>
    <row r="41" s="1" customFormat="1" ht="37.5" customHeight="1" spans="1:11">
      <c r="A41" s="22" t="s">
        <v>125</v>
      </c>
      <c r="B41" s="22"/>
      <c r="C41" s="22"/>
      <c r="D41" s="22"/>
      <c r="E41" s="22"/>
      <c r="F41" s="22"/>
      <c r="G41" s="22"/>
      <c r="H41" s="22" t="s">
        <v>34</v>
      </c>
      <c r="I41" s="22">
        <v>100</v>
      </c>
      <c r="J41" s="23">
        <f>SUM(J18:J40)+K10</f>
        <v>96.2513596214511</v>
      </c>
      <c r="K41" s="6" t="s">
        <v>34</v>
      </c>
    </row>
  </sheetData>
  <mergeCells count="60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1:G41"/>
    <mergeCell ref="A15:A16"/>
    <mergeCell ref="A17:A40"/>
    <mergeCell ref="B18:B33"/>
    <mergeCell ref="B34:B38"/>
    <mergeCell ref="B39:B40"/>
    <mergeCell ref="C18:C20"/>
    <mergeCell ref="C21:C24"/>
    <mergeCell ref="C25:C28"/>
    <mergeCell ref="C29:C33"/>
    <mergeCell ref="C37:C38"/>
    <mergeCell ref="C39:C40"/>
    <mergeCell ref="A9:C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126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118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25</v>
      </c>
      <c r="G10" s="11">
        <f t="shared" si="0"/>
        <v>25</v>
      </c>
      <c r="H10" s="11">
        <f t="shared" si="0"/>
        <v>25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25</v>
      </c>
      <c r="G13" s="11">
        <v>25</v>
      </c>
      <c r="H13" s="11">
        <v>25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127</v>
      </c>
      <c r="C16" s="17"/>
      <c r="D16" s="17"/>
      <c r="E16" s="17"/>
      <c r="F16" s="17"/>
      <c r="G16" s="17"/>
      <c r="H16" s="17" t="s">
        <v>127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128</v>
      </c>
      <c r="E18" s="20"/>
      <c r="F18" s="20"/>
      <c r="G18" s="10" t="s">
        <v>129</v>
      </c>
      <c r="H18" s="10" t="s">
        <v>130</v>
      </c>
      <c r="I18" s="10" t="s">
        <v>110</v>
      </c>
      <c r="J18" s="6">
        <v>15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74</v>
      </c>
      <c r="E19" s="20"/>
      <c r="F19" s="20"/>
      <c r="G19" s="10" t="s">
        <v>71</v>
      </c>
      <c r="H19" s="10" t="s">
        <v>72</v>
      </c>
      <c r="I19" s="10" t="s">
        <v>110</v>
      </c>
      <c r="J19" s="6">
        <v>15</v>
      </c>
      <c r="K19" s="6" t="s">
        <v>34</v>
      </c>
    </row>
    <row r="20" s="1" customFormat="1" ht="30" customHeight="1" spans="1:11">
      <c r="A20" s="16"/>
      <c r="B20" s="19"/>
      <c r="C20" s="21" t="s">
        <v>79</v>
      </c>
      <c r="D20" s="20" t="s">
        <v>131</v>
      </c>
      <c r="E20" s="20"/>
      <c r="F20" s="20"/>
      <c r="G20" s="10" t="s">
        <v>71</v>
      </c>
      <c r="H20" s="10" t="s">
        <v>72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89</v>
      </c>
      <c r="D21" s="20" t="s">
        <v>133</v>
      </c>
      <c r="E21" s="20"/>
      <c r="F21" s="20"/>
      <c r="G21" s="10" t="s">
        <v>134</v>
      </c>
      <c r="H21" s="10" t="s">
        <v>135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 t="s">
        <v>105</v>
      </c>
      <c r="C22" s="19" t="s">
        <v>106</v>
      </c>
      <c r="D22" s="20" t="s">
        <v>34</v>
      </c>
      <c r="E22" s="20"/>
      <c r="F22" s="20"/>
      <c r="G22" s="10" t="s">
        <v>34</v>
      </c>
      <c r="H22" s="10" t="s">
        <v>34</v>
      </c>
      <c r="I22" s="10" t="s">
        <v>34</v>
      </c>
      <c r="J22" s="6">
        <v>0</v>
      </c>
      <c r="K22" s="6" t="s">
        <v>34</v>
      </c>
    </row>
    <row r="23" s="1" customFormat="1" ht="30" customHeight="1" spans="1:11">
      <c r="A23" s="16"/>
      <c r="B23" s="19"/>
      <c r="C23" s="21" t="s">
        <v>107</v>
      </c>
      <c r="D23" s="20" t="s">
        <v>136</v>
      </c>
      <c r="E23" s="20"/>
      <c r="F23" s="20"/>
      <c r="G23" s="10" t="s">
        <v>109</v>
      </c>
      <c r="H23" s="10" t="s">
        <v>76</v>
      </c>
      <c r="I23" s="10" t="s">
        <v>110</v>
      </c>
      <c r="J23" s="6">
        <v>15</v>
      </c>
      <c r="K23" s="6" t="s">
        <v>34</v>
      </c>
    </row>
    <row r="24" s="1" customFormat="1" ht="30" customHeight="1" spans="1:11">
      <c r="A24" s="16"/>
      <c r="B24" s="19"/>
      <c r="C24" s="21" t="s">
        <v>111</v>
      </c>
      <c r="D24" s="20" t="s">
        <v>34</v>
      </c>
      <c r="E24" s="20"/>
      <c r="F24" s="20"/>
      <c r="G24" s="10" t="s">
        <v>34</v>
      </c>
      <c r="H24" s="10" t="s">
        <v>34</v>
      </c>
      <c r="I24" s="10" t="s">
        <v>34</v>
      </c>
      <c r="J24" s="6">
        <v>0</v>
      </c>
      <c r="K24" s="6" t="s">
        <v>34</v>
      </c>
    </row>
    <row r="25" s="1" customFormat="1" ht="30" customHeight="1" spans="1:11">
      <c r="A25" s="16"/>
      <c r="B25" s="19"/>
      <c r="C25" s="21" t="s">
        <v>112</v>
      </c>
      <c r="D25" s="20" t="s">
        <v>137</v>
      </c>
      <c r="E25" s="20"/>
      <c r="F25" s="20"/>
      <c r="G25" s="10" t="s">
        <v>109</v>
      </c>
      <c r="H25" s="10" t="s">
        <v>76</v>
      </c>
      <c r="I25" s="10" t="s">
        <v>110</v>
      </c>
      <c r="J25" s="6">
        <v>15</v>
      </c>
      <c r="K25" s="6" t="s">
        <v>34</v>
      </c>
    </row>
    <row r="26" s="1" customFormat="1" ht="36.5" customHeight="1" spans="1:11">
      <c r="A26" s="16"/>
      <c r="B26" s="19" t="s">
        <v>119</v>
      </c>
      <c r="C26" s="19" t="s">
        <v>120</v>
      </c>
      <c r="D26" s="20" t="s">
        <v>138</v>
      </c>
      <c r="E26" s="20"/>
      <c r="F26" s="20"/>
      <c r="G26" s="10" t="s">
        <v>122</v>
      </c>
      <c r="H26" s="10" t="s">
        <v>123</v>
      </c>
      <c r="I26" s="10" t="s">
        <v>132</v>
      </c>
      <c r="J26" s="6">
        <v>10</v>
      </c>
      <c r="K26" s="6" t="s">
        <v>34</v>
      </c>
    </row>
    <row r="27" s="1" customFormat="1" ht="37.5" customHeight="1" spans="1:11">
      <c r="A27" s="22" t="s">
        <v>125</v>
      </c>
      <c r="B27" s="22"/>
      <c r="C27" s="22"/>
      <c r="D27" s="22"/>
      <c r="E27" s="22"/>
      <c r="F27" s="22"/>
      <c r="G27" s="22"/>
      <c r="H27" s="22" t="s">
        <v>34</v>
      </c>
      <c r="I27" s="22">
        <v>100</v>
      </c>
      <c r="J27" s="23">
        <f>SUM(J18:J26)+K10</f>
        <v>100</v>
      </c>
      <c r="K27" s="6" t="s">
        <v>34</v>
      </c>
    </row>
  </sheetData>
  <mergeCells count="39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G27"/>
    <mergeCell ref="A15:A16"/>
    <mergeCell ref="A17:A26"/>
    <mergeCell ref="B18:B21"/>
    <mergeCell ref="B22:B25"/>
    <mergeCell ref="A9:C1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11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118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0.9205</v>
      </c>
      <c r="G10" s="11">
        <f t="shared" si="0"/>
        <v>0.9205</v>
      </c>
      <c r="H10" s="11">
        <f t="shared" si="0"/>
        <v>0.9205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0.9205</v>
      </c>
      <c r="G13" s="11">
        <v>0.9205</v>
      </c>
      <c r="H13" s="11">
        <v>0.9205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139</v>
      </c>
      <c r="C16" s="17"/>
      <c r="D16" s="17"/>
      <c r="E16" s="17"/>
      <c r="F16" s="17"/>
      <c r="G16" s="17"/>
      <c r="H16" s="17" t="s">
        <v>139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140</v>
      </c>
      <c r="E18" s="20"/>
      <c r="F18" s="20"/>
      <c r="G18" s="10" t="s">
        <v>141</v>
      </c>
      <c r="H18" s="10" t="s">
        <v>142</v>
      </c>
      <c r="I18" s="10" t="s">
        <v>143</v>
      </c>
      <c r="J18" s="6">
        <v>20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74</v>
      </c>
      <c r="E19" s="20"/>
      <c r="F19" s="20"/>
      <c r="G19" s="10" t="s">
        <v>144</v>
      </c>
      <c r="H19" s="10" t="s">
        <v>76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79</v>
      </c>
      <c r="D20" s="20" t="s">
        <v>145</v>
      </c>
      <c r="E20" s="20"/>
      <c r="F20" s="20"/>
      <c r="G20" s="10" t="s">
        <v>146</v>
      </c>
      <c r="H20" s="10" t="s">
        <v>76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89</v>
      </c>
      <c r="D21" s="20" t="s">
        <v>147</v>
      </c>
      <c r="E21" s="20"/>
      <c r="F21" s="20"/>
      <c r="G21" s="10" t="s">
        <v>148</v>
      </c>
      <c r="H21" s="10" t="s">
        <v>149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 t="s">
        <v>105</v>
      </c>
      <c r="C22" s="19" t="s">
        <v>106</v>
      </c>
      <c r="D22" s="20" t="s">
        <v>34</v>
      </c>
      <c r="E22" s="20"/>
      <c r="F22" s="20"/>
      <c r="G22" s="10" t="s">
        <v>34</v>
      </c>
      <c r="H22" s="10" t="s">
        <v>34</v>
      </c>
      <c r="I22" s="10" t="s">
        <v>34</v>
      </c>
      <c r="J22" s="6">
        <v>0</v>
      </c>
      <c r="K22" s="6" t="s">
        <v>34</v>
      </c>
    </row>
    <row r="23" s="1" customFormat="1" ht="30" customHeight="1" spans="1:11">
      <c r="A23" s="16"/>
      <c r="B23" s="19"/>
      <c r="C23" s="21" t="s">
        <v>107</v>
      </c>
      <c r="D23" s="20" t="s">
        <v>150</v>
      </c>
      <c r="E23" s="20"/>
      <c r="F23" s="20"/>
      <c r="G23" s="10" t="s">
        <v>151</v>
      </c>
      <c r="H23" s="10" t="s">
        <v>76</v>
      </c>
      <c r="I23" s="10" t="s">
        <v>110</v>
      </c>
      <c r="J23" s="6">
        <v>15</v>
      </c>
      <c r="K23" s="6" t="s">
        <v>34</v>
      </c>
    </row>
    <row r="24" s="1" customFormat="1" ht="30" customHeight="1" spans="1:11">
      <c r="A24" s="16"/>
      <c r="B24" s="19"/>
      <c r="C24" s="21" t="s">
        <v>111</v>
      </c>
      <c r="D24" s="20" t="s">
        <v>34</v>
      </c>
      <c r="E24" s="20"/>
      <c r="F24" s="20"/>
      <c r="G24" s="10" t="s">
        <v>34</v>
      </c>
      <c r="H24" s="10" t="s">
        <v>34</v>
      </c>
      <c r="I24" s="10" t="s">
        <v>34</v>
      </c>
      <c r="J24" s="6">
        <v>0</v>
      </c>
      <c r="K24" s="6" t="s">
        <v>34</v>
      </c>
    </row>
    <row r="25" s="1" customFormat="1" ht="30" customHeight="1" spans="1:11">
      <c r="A25" s="16"/>
      <c r="B25" s="19"/>
      <c r="C25" s="21" t="s">
        <v>112</v>
      </c>
      <c r="D25" s="20" t="s">
        <v>152</v>
      </c>
      <c r="E25" s="20"/>
      <c r="F25" s="20"/>
      <c r="G25" s="10" t="s">
        <v>151</v>
      </c>
      <c r="H25" s="10" t="s">
        <v>76</v>
      </c>
      <c r="I25" s="10" t="s">
        <v>110</v>
      </c>
      <c r="J25" s="6">
        <v>15</v>
      </c>
      <c r="K25" s="6" t="s">
        <v>34</v>
      </c>
    </row>
    <row r="26" s="1" customFormat="1" ht="36.5" customHeight="1" spans="1:11">
      <c r="A26" s="16"/>
      <c r="B26" s="19" t="s">
        <v>119</v>
      </c>
      <c r="C26" s="19" t="s">
        <v>120</v>
      </c>
      <c r="D26" s="20" t="s">
        <v>138</v>
      </c>
      <c r="E26" s="20"/>
      <c r="F26" s="20"/>
      <c r="G26" s="10" t="s">
        <v>122</v>
      </c>
      <c r="H26" s="10" t="s">
        <v>123</v>
      </c>
      <c r="I26" s="10" t="s">
        <v>132</v>
      </c>
      <c r="J26" s="6">
        <v>10</v>
      </c>
      <c r="K26" s="6" t="s">
        <v>34</v>
      </c>
    </row>
    <row r="27" s="1" customFormat="1" ht="37.5" customHeight="1" spans="1:11">
      <c r="A27" s="22" t="s">
        <v>125</v>
      </c>
      <c r="B27" s="22"/>
      <c r="C27" s="22"/>
      <c r="D27" s="22"/>
      <c r="E27" s="22"/>
      <c r="F27" s="22"/>
      <c r="G27" s="22"/>
      <c r="H27" s="22" t="s">
        <v>34</v>
      </c>
      <c r="I27" s="22">
        <v>100</v>
      </c>
      <c r="J27" s="23">
        <f>SUM(J18:J26)+K10</f>
        <v>100</v>
      </c>
      <c r="K27" s="6" t="s">
        <v>34</v>
      </c>
    </row>
  </sheetData>
  <mergeCells count="39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G27"/>
    <mergeCell ref="A15:A16"/>
    <mergeCell ref="A17:A26"/>
    <mergeCell ref="B18:B21"/>
    <mergeCell ref="B22:B25"/>
    <mergeCell ref="A9:C1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opLeftCell="A6"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12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32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63</v>
      </c>
      <c r="G10" s="11">
        <f t="shared" si="0"/>
        <v>63</v>
      </c>
      <c r="H10" s="11">
        <f t="shared" si="0"/>
        <v>30.9386</v>
      </c>
      <c r="I10" s="6">
        <v>10</v>
      </c>
      <c r="J10" s="12">
        <f>H10/G10</f>
        <v>0.491088888888889</v>
      </c>
      <c r="K10" s="13">
        <f>IF(J10*I10&gt;10,10,J10*I10)</f>
        <v>4.91088888888889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63</v>
      </c>
      <c r="G11" s="11">
        <v>63</v>
      </c>
      <c r="H11" s="11">
        <v>30.9386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0</v>
      </c>
      <c r="G13" s="11">
        <v>0</v>
      </c>
      <c r="H13" s="11">
        <v>0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153</v>
      </c>
      <c r="C16" s="17"/>
      <c r="D16" s="17"/>
      <c r="E16" s="17"/>
      <c r="F16" s="17"/>
      <c r="G16" s="17"/>
      <c r="H16" s="17" t="s">
        <v>153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154</v>
      </c>
      <c r="E18" s="20"/>
      <c r="F18" s="20"/>
      <c r="G18" s="10" t="s">
        <v>155</v>
      </c>
      <c r="H18" s="10" t="s">
        <v>156</v>
      </c>
      <c r="I18" s="10" t="s">
        <v>73</v>
      </c>
      <c r="J18" s="6">
        <v>5</v>
      </c>
      <c r="K18" s="6" t="s">
        <v>34</v>
      </c>
    </row>
    <row r="19" s="1" customFormat="1" ht="36.5" customHeight="1" spans="1:11">
      <c r="A19" s="16"/>
      <c r="B19" s="19"/>
      <c r="C19" s="19"/>
      <c r="D19" s="20" t="s">
        <v>157</v>
      </c>
      <c r="E19" s="20"/>
      <c r="F19" s="20"/>
      <c r="G19" s="10" t="s">
        <v>129</v>
      </c>
      <c r="H19" s="10" t="s">
        <v>130</v>
      </c>
      <c r="I19" s="10" t="s">
        <v>73</v>
      </c>
      <c r="J19" s="6">
        <v>5</v>
      </c>
      <c r="K19" s="6" t="s">
        <v>34</v>
      </c>
    </row>
    <row r="20" s="1" customFormat="1" ht="36.5" customHeight="1" spans="1:11">
      <c r="A20" s="16"/>
      <c r="B20" s="19"/>
      <c r="C20" s="19"/>
      <c r="D20" s="20" t="s">
        <v>158</v>
      </c>
      <c r="E20" s="20"/>
      <c r="F20" s="20"/>
      <c r="G20" s="10" t="s">
        <v>159</v>
      </c>
      <c r="H20" s="10" t="s">
        <v>160</v>
      </c>
      <c r="I20" s="10" t="s">
        <v>73</v>
      </c>
      <c r="J20" s="6">
        <v>5</v>
      </c>
      <c r="K20" s="6" t="s">
        <v>34</v>
      </c>
    </row>
    <row r="21" s="1" customFormat="1" ht="36.5" customHeight="1" spans="1:11">
      <c r="A21" s="16"/>
      <c r="B21" s="19"/>
      <c r="C21" s="19"/>
      <c r="D21" s="20" t="s">
        <v>161</v>
      </c>
      <c r="E21" s="20"/>
      <c r="F21" s="20"/>
      <c r="G21" s="10" t="s">
        <v>162</v>
      </c>
      <c r="H21" s="10" t="s">
        <v>163</v>
      </c>
      <c r="I21" s="10" t="s">
        <v>73</v>
      </c>
      <c r="J21" s="6">
        <v>5</v>
      </c>
      <c r="K21" s="6" t="s">
        <v>34</v>
      </c>
    </row>
    <row r="22" s="1" customFormat="1" ht="30" customHeight="1" spans="1:11">
      <c r="A22" s="16"/>
      <c r="B22" s="19"/>
      <c r="C22" s="21" t="s">
        <v>69</v>
      </c>
      <c r="D22" s="20" t="s">
        <v>74</v>
      </c>
      <c r="E22" s="20"/>
      <c r="F22" s="20"/>
      <c r="G22" s="10" t="s">
        <v>75</v>
      </c>
      <c r="H22" s="10" t="s">
        <v>76</v>
      </c>
      <c r="I22" s="10" t="s">
        <v>132</v>
      </c>
      <c r="J22" s="6">
        <v>10</v>
      </c>
      <c r="K22" s="6" t="s">
        <v>34</v>
      </c>
    </row>
    <row r="23" s="1" customFormat="1" ht="36.5" customHeight="1" spans="1:11">
      <c r="A23" s="16"/>
      <c r="B23" s="19"/>
      <c r="C23" s="21"/>
      <c r="D23" s="20" t="s">
        <v>164</v>
      </c>
      <c r="E23" s="20"/>
      <c r="F23" s="20"/>
      <c r="G23" s="10" t="s">
        <v>71</v>
      </c>
      <c r="H23" s="10" t="s">
        <v>72</v>
      </c>
      <c r="I23" s="10" t="s">
        <v>73</v>
      </c>
      <c r="J23" s="6">
        <v>5</v>
      </c>
      <c r="K23" s="6" t="s">
        <v>34</v>
      </c>
    </row>
    <row r="24" s="1" customFormat="1" ht="30" customHeight="1" spans="1:11">
      <c r="A24" s="16"/>
      <c r="B24" s="19"/>
      <c r="C24" s="21" t="s">
        <v>79</v>
      </c>
      <c r="D24" s="20" t="s">
        <v>131</v>
      </c>
      <c r="E24" s="20"/>
      <c r="F24" s="20"/>
      <c r="G24" s="10" t="s">
        <v>165</v>
      </c>
      <c r="H24" s="10" t="s">
        <v>76</v>
      </c>
      <c r="I24" s="10" t="s">
        <v>73</v>
      </c>
      <c r="J24" s="6">
        <v>5</v>
      </c>
      <c r="K24" s="6" t="s">
        <v>34</v>
      </c>
    </row>
    <row r="25" s="1" customFormat="1" ht="30" customHeight="1" spans="1:11">
      <c r="A25" s="16"/>
      <c r="B25" s="19"/>
      <c r="C25" s="21" t="s">
        <v>89</v>
      </c>
      <c r="D25" s="20" t="s">
        <v>166</v>
      </c>
      <c r="E25" s="20"/>
      <c r="F25" s="20"/>
      <c r="G25" s="10" t="s">
        <v>167</v>
      </c>
      <c r="H25" s="10" t="s">
        <v>168</v>
      </c>
      <c r="I25" s="10" t="s">
        <v>132</v>
      </c>
      <c r="J25" s="6">
        <v>10</v>
      </c>
      <c r="K25" s="6" t="s">
        <v>34</v>
      </c>
    </row>
    <row r="26" s="1" customFormat="1" ht="36.5" customHeight="1" spans="1:11">
      <c r="A26" s="16"/>
      <c r="B26" s="19" t="s">
        <v>105</v>
      </c>
      <c r="C26" s="19" t="s">
        <v>106</v>
      </c>
      <c r="D26" s="20" t="s">
        <v>34</v>
      </c>
      <c r="E26" s="20"/>
      <c r="F26" s="20"/>
      <c r="G26" s="10" t="s">
        <v>34</v>
      </c>
      <c r="H26" s="10" t="s">
        <v>34</v>
      </c>
      <c r="I26" s="10" t="s">
        <v>34</v>
      </c>
      <c r="J26" s="6">
        <v>0</v>
      </c>
      <c r="K26" s="6" t="s">
        <v>34</v>
      </c>
    </row>
    <row r="27" s="1" customFormat="1" ht="30" customHeight="1" spans="1:11">
      <c r="A27" s="16"/>
      <c r="B27" s="19"/>
      <c r="C27" s="21" t="s">
        <v>107</v>
      </c>
      <c r="D27" s="20" t="s">
        <v>169</v>
      </c>
      <c r="E27" s="20"/>
      <c r="F27" s="20"/>
      <c r="G27" s="10" t="s">
        <v>109</v>
      </c>
      <c r="H27" s="10" t="s">
        <v>76</v>
      </c>
      <c r="I27" s="10" t="s">
        <v>110</v>
      </c>
      <c r="J27" s="6">
        <v>15</v>
      </c>
      <c r="K27" s="6" t="s">
        <v>34</v>
      </c>
    </row>
    <row r="28" s="1" customFormat="1" ht="30" customHeight="1" spans="1:11">
      <c r="A28" s="16"/>
      <c r="B28" s="19"/>
      <c r="C28" s="21" t="s">
        <v>111</v>
      </c>
      <c r="D28" s="20" t="s">
        <v>34</v>
      </c>
      <c r="E28" s="20"/>
      <c r="F28" s="20"/>
      <c r="G28" s="10" t="s">
        <v>34</v>
      </c>
      <c r="H28" s="10" t="s">
        <v>34</v>
      </c>
      <c r="I28" s="10" t="s">
        <v>34</v>
      </c>
      <c r="J28" s="6">
        <v>0</v>
      </c>
      <c r="K28" s="6" t="s">
        <v>34</v>
      </c>
    </row>
    <row r="29" s="1" customFormat="1" ht="30" customHeight="1" spans="1:11">
      <c r="A29" s="16"/>
      <c r="B29" s="19"/>
      <c r="C29" s="21" t="s">
        <v>112</v>
      </c>
      <c r="D29" s="20" t="s">
        <v>170</v>
      </c>
      <c r="E29" s="20"/>
      <c r="F29" s="20"/>
      <c r="G29" s="10" t="s">
        <v>109</v>
      </c>
      <c r="H29" s="10" t="s">
        <v>76</v>
      </c>
      <c r="I29" s="10" t="s">
        <v>110</v>
      </c>
      <c r="J29" s="6">
        <v>15</v>
      </c>
      <c r="K29" s="6" t="s">
        <v>34</v>
      </c>
    </row>
    <row r="30" s="1" customFormat="1" ht="36.5" customHeight="1" spans="1:11">
      <c r="A30" s="16"/>
      <c r="B30" s="19" t="s">
        <v>119</v>
      </c>
      <c r="C30" s="19" t="s">
        <v>120</v>
      </c>
      <c r="D30" s="20" t="s">
        <v>171</v>
      </c>
      <c r="E30" s="20"/>
      <c r="F30" s="20"/>
      <c r="G30" s="10" t="s">
        <v>122</v>
      </c>
      <c r="H30" s="10" t="s">
        <v>123</v>
      </c>
      <c r="I30" s="10" t="s">
        <v>132</v>
      </c>
      <c r="J30" s="6">
        <v>10</v>
      </c>
      <c r="K30" s="6" t="s">
        <v>34</v>
      </c>
    </row>
    <row r="31" s="1" customFormat="1" ht="37.5" customHeight="1" spans="1:11">
      <c r="A31" s="22" t="s">
        <v>125</v>
      </c>
      <c r="B31" s="22"/>
      <c r="C31" s="22"/>
      <c r="D31" s="22"/>
      <c r="E31" s="22"/>
      <c r="F31" s="22"/>
      <c r="G31" s="22"/>
      <c r="H31" s="22" t="s">
        <v>34</v>
      </c>
      <c r="I31" s="22">
        <v>100</v>
      </c>
      <c r="J31" s="23">
        <f>SUM(J18:J30)+K10</f>
        <v>94.9108888888889</v>
      </c>
      <c r="K31" s="6" t="s">
        <v>34</v>
      </c>
    </row>
  </sheetData>
  <mergeCells count="45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A31:G31"/>
    <mergeCell ref="A15:A16"/>
    <mergeCell ref="A17:A30"/>
    <mergeCell ref="B18:B25"/>
    <mergeCell ref="B26:B29"/>
    <mergeCell ref="C18:C21"/>
    <mergeCell ref="C22:C23"/>
    <mergeCell ref="A9:C1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opLeftCell="A23"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172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32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171.3175</v>
      </c>
      <c r="G10" s="11">
        <f t="shared" si="0"/>
        <v>171.3175</v>
      </c>
      <c r="H10" s="11">
        <f t="shared" si="0"/>
        <v>171.3175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171.3175</v>
      </c>
      <c r="G13" s="11">
        <v>171.3175</v>
      </c>
      <c r="H13" s="11">
        <v>171.3175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173</v>
      </c>
      <c r="C16" s="17"/>
      <c r="D16" s="17"/>
      <c r="E16" s="17"/>
      <c r="F16" s="17"/>
      <c r="G16" s="17"/>
      <c r="H16" s="17" t="s">
        <v>173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174</v>
      </c>
      <c r="E18" s="20"/>
      <c r="F18" s="20"/>
      <c r="G18" s="10" t="s">
        <v>175</v>
      </c>
      <c r="H18" s="10" t="s">
        <v>176</v>
      </c>
      <c r="I18" s="10" t="s">
        <v>143</v>
      </c>
      <c r="J18" s="6">
        <v>20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177</v>
      </c>
      <c r="E19" s="20"/>
      <c r="F19" s="20"/>
      <c r="G19" s="10" t="s">
        <v>71</v>
      </c>
      <c r="H19" s="10" t="s">
        <v>72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79</v>
      </c>
      <c r="D20" s="20" t="s">
        <v>178</v>
      </c>
      <c r="E20" s="20"/>
      <c r="F20" s="20"/>
      <c r="G20" s="10" t="s">
        <v>179</v>
      </c>
      <c r="H20" s="10" t="s">
        <v>76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89</v>
      </c>
      <c r="D21" s="20" t="s">
        <v>180</v>
      </c>
      <c r="E21" s="20"/>
      <c r="F21" s="20"/>
      <c r="G21" s="10" t="s">
        <v>181</v>
      </c>
      <c r="H21" s="10" t="s">
        <v>182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 t="s">
        <v>105</v>
      </c>
      <c r="C22" s="19" t="s">
        <v>106</v>
      </c>
      <c r="D22" s="20" t="s">
        <v>183</v>
      </c>
      <c r="E22" s="20"/>
      <c r="F22" s="20"/>
      <c r="G22" s="10" t="s">
        <v>109</v>
      </c>
      <c r="H22" s="10" t="s">
        <v>76</v>
      </c>
      <c r="I22" s="10" t="s">
        <v>132</v>
      </c>
      <c r="J22" s="6">
        <v>10</v>
      </c>
      <c r="K22" s="6" t="s">
        <v>34</v>
      </c>
    </row>
    <row r="23" s="1" customFormat="1" ht="30" customHeight="1" spans="1:11">
      <c r="A23" s="16"/>
      <c r="B23" s="19"/>
      <c r="C23" s="21" t="s">
        <v>107</v>
      </c>
      <c r="D23" s="20" t="s">
        <v>184</v>
      </c>
      <c r="E23" s="20"/>
      <c r="F23" s="20"/>
      <c r="G23" s="10" t="s">
        <v>109</v>
      </c>
      <c r="H23" s="10" t="s">
        <v>76</v>
      </c>
      <c r="I23" s="10" t="s">
        <v>132</v>
      </c>
      <c r="J23" s="6">
        <v>10</v>
      </c>
      <c r="K23" s="6" t="s">
        <v>34</v>
      </c>
    </row>
    <row r="24" s="1" customFormat="1" ht="30" customHeight="1" spans="1:11">
      <c r="A24" s="16"/>
      <c r="B24" s="19"/>
      <c r="C24" s="21" t="s">
        <v>111</v>
      </c>
      <c r="D24" s="20" t="s">
        <v>34</v>
      </c>
      <c r="E24" s="20"/>
      <c r="F24" s="20"/>
      <c r="G24" s="10" t="s">
        <v>34</v>
      </c>
      <c r="H24" s="10" t="s">
        <v>34</v>
      </c>
      <c r="I24" s="10" t="s">
        <v>34</v>
      </c>
      <c r="J24" s="6">
        <v>0</v>
      </c>
      <c r="K24" s="6" t="s">
        <v>34</v>
      </c>
    </row>
    <row r="25" s="1" customFormat="1" ht="30" customHeight="1" spans="1:11">
      <c r="A25" s="16"/>
      <c r="B25" s="19"/>
      <c r="C25" s="21" t="s">
        <v>112</v>
      </c>
      <c r="D25" s="20" t="s">
        <v>185</v>
      </c>
      <c r="E25" s="20"/>
      <c r="F25" s="20"/>
      <c r="G25" s="10" t="s">
        <v>109</v>
      </c>
      <c r="H25" s="10" t="s">
        <v>76</v>
      </c>
      <c r="I25" s="10" t="s">
        <v>132</v>
      </c>
      <c r="J25" s="6">
        <v>10</v>
      </c>
      <c r="K25" s="6" t="s">
        <v>34</v>
      </c>
    </row>
    <row r="26" s="1" customFormat="1" ht="36.5" customHeight="1" spans="1:11">
      <c r="A26" s="16"/>
      <c r="B26" s="19" t="s">
        <v>119</v>
      </c>
      <c r="C26" s="19" t="s">
        <v>120</v>
      </c>
      <c r="D26" s="20" t="s">
        <v>138</v>
      </c>
      <c r="E26" s="20"/>
      <c r="F26" s="20"/>
      <c r="G26" s="10" t="s">
        <v>122</v>
      </c>
      <c r="H26" s="10" t="s">
        <v>123</v>
      </c>
      <c r="I26" s="10" t="s">
        <v>132</v>
      </c>
      <c r="J26" s="6">
        <v>10</v>
      </c>
      <c r="K26" s="6" t="s">
        <v>34</v>
      </c>
    </row>
    <row r="27" s="1" customFormat="1" ht="37.5" customHeight="1" spans="1:11">
      <c r="A27" s="22" t="s">
        <v>125</v>
      </c>
      <c r="B27" s="22"/>
      <c r="C27" s="22"/>
      <c r="D27" s="22"/>
      <c r="E27" s="22"/>
      <c r="F27" s="22"/>
      <c r="G27" s="22"/>
      <c r="H27" s="22" t="s">
        <v>34</v>
      </c>
      <c r="I27" s="22">
        <v>100</v>
      </c>
      <c r="J27" s="23">
        <f>SUM(J18:J26)+K10</f>
        <v>100</v>
      </c>
      <c r="K27" s="6" t="s">
        <v>34</v>
      </c>
    </row>
  </sheetData>
  <mergeCells count="39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G27"/>
    <mergeCell ref="A15:A16"/>
    <mergeCell ref="A17:A26"/>
    <mergeCell ref="B18:B21"/>
    <mergeCell ref="B22:B25"/>
    <mergeCell ref="A9:C1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186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187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14.1</v>
      </c>
      <c r="G10" s="11">
        <f t="shared" si="0"/>
        <v>14.1</v>
      </c>
      <c r="H10" s="11">
        <f t="shared" si="0"/>
        <v>14.1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14.1</v>
      </c>
      <c r="G13" s="11">
        <v>14.1</v>
      </c>
      <c r="H13" s="11">
        <v>14.1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188</v>
      </c>
      <c r="C16" s="17"/>
      <c r="D16" s="17"/>
      <c r="E16" s="17"/>
      <c r="F16" s="17"/>
      <c r="G16" s="17"/>
      <c r="H16" s="17" t="s">
        <v>188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189</v>
      </c>
      <c r="E18" s="20"/>
      <c r="F18" s="20"/>
      <c r="G18" s="10" t="s">
        <v>190</v>
      </c>
      <c r="H18" s="10" t="s">
        <v>191</v>
      </c>
      <c r="I18" s="10" t="s">
        <v>143</v>
      </c>
      <c r="J18" s="6">
        <v>20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192</v>
      </c>
      <c r="E19" s="20"/>
      <c r="F19" s="20"/>
      <c r="G19" s="10" t="s">
        <v>71</v>
      </c>
      <c r="H19" s="10" t="s">
        <v>72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79</v>
      </c>
      <c r="D20" s="20" t="s">
        <v>193</v>
      </c>
      <c r="E20" s="20"/>
      <c r="F20" s="20"/>
      <c r="G20" s="10" t="s">
        <v>194</v>
      </c>
      <c r="H20" s="10" t="s">
        <v>76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89</v>
      </c>
      <c r="D21" s="20" t="s">
        <v>166</v>
      </c>
      <c r="E21" s="20"/>
      <c r="F21" s="20"/>
      <c r="G21" s="10" t="s">
        <v>195</v>
      </c>
      <c r="H21" s="10" t="s">
        <v>196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 t="s">
        <v>105</v>
      </c>
      <c r="C22" s="19" t="s">
        <v>106</v>
      </c>
      <c r="D22" s="20" t="s">
        <v>34</v>
      </c>
      <c r="E22" s="20"/>
      <c r="F22" s="20"/>
      <c r="G22" s="10" t="s">
        <v>34</v>
      </c>
      <c r="H22" s="10" t="s">
        <v>34</v>
      </c>
      <c r="I22" s="10" t="s">
        <v>34</v>
      </c>
      <c r="J22" s="6">
        <v>0</v>
      </c>
      <c r="K22" s="6" t="s">
        <v>34</v>
      </c>
    </row>
    <row r="23" s="1" customFormat="1" ht="30" customHeight="1" spans="1:11">
      <c r="A23" s="16"/>
      <c r="B23" s="19"/>
      <c r="C23" s="21" t="s">
        <v>107</v>
      </c>
      <c r="D23" s="20" t="s">
        <v>197</v>
      </c>
      <c r="E23" s="20"/>
      <c r="F23" s="20"/>
      <c r="G23" s="10" t="s">
        <v>109</v>
      </c>
      <c r="H23" s="10" t="s">
        <v>76</v>
      </c>
      <c r="I23" s="10" t="s">
        <v>110</v>
      </c>
      <c r="J23" s="6">
        <v>15</v>
      </c>
      <c r="K23" s="6" t="s">
        <v>34</v>
      </c>
    </row>
    <row r="24" s="1" customFormat="1" ht="30" customHeight="1" spans="1:11">
      <c r="A24" s="16"/>
      <c r="B24" s="19"/>
      <c r="C24" s="21" t="s">
        <v>111</v>
      </c>
      <c r="D24" s="20" t="s">
        <v>34</v>
      </c>
      <c r="E24" s="20"/>
      <c r="F24" s="20"/>
      <c r="G24" s="10" t="s">
        <v>34</v>
      </c>
      <c r="H24" s="10" t="s">
        <v>34</v>
      </c>
      <c r="I24" s="10" t="s">
        <v>34</v>
      </c>
      <c r="J24" s="6">
        <v>0</v>
      </c>
      <c r="K24" s="6" t="s">
        <v>34</v>
      </c>
    </row>
    <row r="25" s="1" customFormat="1" ht="30" customHeight="1" spans="1:11">
      <c r="A25" s="16"/>
      <c r="B25" s="19"/>
      <c r="C25" s="21" t="s">
        <v>112</v>
      </c>
      <c r="D25" s="20" t="s">
        <v>198</v>
      </c>
      <c r="E25" s="20"/>
      <c r="F25" s="20"/>
      <c r="G25" s="10" t="s">
        <v>109</v>
      </c>
      <c r="H25" s="10" t="s">
        <v>76</v>
      </c>
      <c r="I25" s="10" t="s">
        <v>110</v>
      </c>
      <c r="J25" s="6">
        <v>15</v>
      </c>
      <c r="K25" s="6" t="s">
        <v>34</v>
      </c>
    </row>
    <row r="26" s="1" customFormat="1" ht="36.5" customHeight="1" spans="1:11">
      <c r="A26" s="16"/>
      <c r="B26" s="19" t="s">
        <v>119</v>
      </c>
      <c r="C26" s="19" t="s">
        <v>120</v>
      </c>
      <c r="D26" s="20" t="s">
        <v>199</v>
      </c>
      <c r="E26" s="20"/>
      <c r="F26" s="20"/>
      <c r="G26" s="10" t="s">
        <v>200</v>
      </c>
      <c r="H26" s="10" t="s">
        <v>201</v>
      </c>
      <c r="I26" s="10" t="s">
        <v>132</v>
      </c>
      <c r="J26" s="6">
        <v>10</v>
      </c>
      <c r="K26" s="6" t="s">
        <v>34</v>
      </c>
    </row>
    <row r="27" s="1" customFormat="1" ht="37.5" customHeight="1" spans="1:11">
      <c r="A27" s="22" t="s">
        <v>125</v>
      </c>
      <c r="B27" s="22"/>
      <c r="C27" s="22"/>
      <c r="D27" s="22"/>
      <c r="E27" s="22"/>
      <c r="F27" s="22"/>
      <c r="G27" s="22"/>
      <c r="H27" s="22" t="s">
        <v>34</v>
      </c>
      <c r="I27" s="22">
        <v>100</v>
      </c>
      <c r="J27" s="23">
        <f>SUM(J18:J26)+K10</f>
        <v>100</v>
      </c>
      <c r="K27" s="6" t="s">
        <v>34</v>
      </c>
    </row>
  </sheetData>
  <mergeCells count="39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G27"/>
    <mergeCell ref="A15:A16"/>
    <mergeCell ref="A17:A26"/>
    <mergeCell ref="B18:B21"/>
    <mergeCell ref="B22:B25"/>
    <mergeCell ref="A9:C1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15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32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34.9</v>
      </c>
      <c r="G10" s="11">
        <f t="shared" si="0"/>
        <v>34.9</v>
      </c>
      <c r="H10" s="11">
        <f t="shared" si="0"/>
        <v>34.9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34.9</v>
      </c>
      <c r="G13" s="11">
        <v>34.9</v>
      </c>
      <c r="H13" s="11">
        <v>34.9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202</v>
      </c>
      <c r="C16" s="17"/>
      <c r="D16" s="17"/>
      <c r="E16" s="17"/>
      <c r="F16" s="17"/>
      <c r="G16" s="17"/>
      <c r="H16" s="17" t="s">
        <v>202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203</v>
      </c>
      <c r="E18" s="20"/>
      <c r="F18" s="20"/>
      <c r="G18" s="10" t="s">
        <v>204</v>
      </c>
      <c r="H18" s="10" t="s">
        <v>205</v>
      </c>
      <c r="I18" s="10" t="s">
        <v>143</v>
      </c>
      <c r="J18" s="6">
        <v>20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177</v>
      </c>
      <c r="E19" s="20"/>
      <c r="F19" s="20"/>
      <c r="G19" s="10" t="s">
        <v>71</v>
      </c>
      <c r="H19" s="10" t="s">
        <v>72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79</v>
      </c>
      <c r="D20" s="20" t="s">
        <v>206</v>
      </c>
      <c r="E20" s="20"/>
      <c r="F20" s="20"/>
      <c r="G20" s="10" t="s">
        <v>207</v>
      </c>
      <c r="H20" s="10" t="s">
        <v>76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89</v>
      </c>
      <c r="D21" s="20" t="s">
        <v>166</v>
      </c>
      <c r="E21" s="20"/>
      <c r="F21" s="20"/>
      <c r="G21" s="10" t="s">
        <v>208</v>
      </c>
      <c r="H21" s="10" t="s">
        <v>209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 t="s">
        <v>105</v>
      </c>
      <c r="C22" s="19" t="s">
        <v>106</v>
      </c>
      <c r="D22" s="20" t="s">
        <v>34</v>
      </c>
      <c r="E22" s="20"/>
      <c r="F22" s="20"/>
      <c r="G22" s="10" t="s">
        <v>34</v>
      </c>
      <c r="H22" s="10" t="s">
        <v>34</v>
      </c>
      <c r="I22" s="10" t="s">
        <v>34</v>
      </c>
      <c r="J22" s="6">
        <v>0</v>
      </c>
      <c r="K22" s="6" t="s">
        <v>34</v>
      </c>
    </row>
    <row r="23" s="1" customFormat="1" ht="30" customHeight="1" spans="1:11">
      <c r="A23" s="16"/>
      <c r="B23" s="19"/>
      <c r="C23" s="21" t="s">
        <v>107</v>
      </c>
      <c r="D23" s="20" t="s">
        <v>210</v>
      </c>
      <c r="E23" s="20"/>
      <c r="F23" s="20"/>
      <c r="G23" s="10" t="s">
        <v>109</v>
      </c>
      <c r="H23" s="10" t="s">
        <v>76</v>
      </c>
      <c r="I23" s="10" t="s">
        <v>110</v>
      </c>
      <c r="J23" s="6">
        <v>15</v>
      </c>
      <c r="K23" s="6" t="s">
        <v>34</v>
      </c>
    </row>
    <row r="24" s="1" customFormat="1" ht="30" customHeight="1" spans="1:11">
      <c r="A24" s="16"/>
      <c r="B24" s="19"/>
      <c r="C24" s="21" t="s">
        <v>111</v>
      </c>
      <c r="D24" s="20" t="s">
        <v>34</v>
      </c>
      <c r="E24" s="20"/>
      <c r="F24" s="20"/>
      <c r="G24" s="10" t="s">
        <v>34</v>
      </c>
      <c r="H24" s="10" t="s">
        <v>34</v>
      </c>
      <c r="I24" s="10" t="s">
        <v>34</v>
      </c>
      <c r="J24" s="6">
        <v>0</v>
      </c>
      <c r="K24" s="6" t="s">
        <v>34</v>
      </c>
    </row>
    <row r="25" s="1" customFormat="1" ht="30" customHeight="1" spans="1:11">
      <c r="A25" s="16"/>
      <c r="B25" s="19"/>
      <c r="C25" s="21" t="s">
        <v>112</v>
      </c>
      <c r="D25" s="20" t="s">
        <v>211</v>
      </c>
      <c r="E25" s="20"/>
      <c r="F25" s="20"/>
      <c r="G25" s="10" t="s">
        <v>109</v>
      </c>
      <c r="H25" s="10" t="s">
        <v>76</v>
      </c>
      <c r="I25" s="10" t="s">
        <v>110</v>
      </c>
      <c r="J25" s="6">
        <v>15</v>
      </c>
      <c r="K25" s="6" t="s">
        <v>34</v>
      </c>
    </row>
    <row r="26" s="1" customFormat="1" ht="36.5" customHeight="1" spans="1:11">
      <c r="A26" s="16"/>
      <c r="B26" s="19" t="s">
        <v>119</v>
      </c>
      <c r="C26" s="19" t="s">
        <v>120</v>
      </c>
      <c r="D26" s="20" t="s">
        <v>138</v>
      </c>
      <c r="E26" s="20"/>
      <c r="F26" s="20"/>
      <c r="G26" s="10" t="s">
        <v>200</v>
      </c>
      <c r="H26" s="10" t="s">
        <v>201</v>
      </c>
      <c r="I26" s="10" t="s">
        <v>132</v>
      </c>
      <c r="J26" s="6">
        <v>10</v>
      </c>
      <c r="K26" s="6" t="s">
        <v>34</v>
      </c>
    </row>
    <row r="27" s="1" customFormat="1" ht="37.5" customHeight="1" spans="1:11">
      <c r="A27" s="22" t="s">
        <v>125</v>
      </c>
      <c r="B27" s="22"/>
      <c r="C27" s="22"/>
      <c r="D27" s="22"/>
      <c r="E27" s="22"/>
      <c r="F27" s="22"/>
      <c r="G27" s="22"/>
      <c r="H27" s="22" t="s">
        <v>34</v>
      </c>
      <c r="I27" s="22">
        <v>100</v>
      </c>
      <c r="J27" s="23">
        <f>SUM(J18:J26)+K10</f>
        <v>100</v>
      </c>
      <c r="K27" s="6" t="s">
        <v>34</v>
      </c>
    </row>
  </sheetData>
  <mergeCells count="39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G27"/>
    <mergeCell ref="A15:A16"/>
    <mergeCell ref="A17:A26"/>
    <mergeCell ref="B18:B21"/>
    <mergeCell ref="B22:B25"/>
    <mergeCell ref="A9:C1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D5" sqref="D5:K5"/>
    </sheetView>
  </sheetViews>
  <sheetFormatPr defaultColWidth="8.25" defaultRowHeight="14" customHeight="1"/>
  <cols>
    <col min="1" max="1" width="6.08333333333333" style="1" customWidth="1"/>
    <col min="2" max="2" width="9.5" style="1" customWidth="1"/>
    <col min="3" max="3" width="9.25" style="1" customWidth="1"/>
    <col min="4" max="4" width="15.3333333333333" style="1" customWidth="1"/>
    <col min="5" max="5" width="13.75" style="1" customWidth="1"/>
    <col min="6" max="8" width="11.0833333333333" style="1" customWidth="1"/>
    <col min="9" max="10" width="9" style="1" customWidth="1"/>
    <col min="11" max="11" width="17.5" style="1" customWidth="1"/>
    <col min="12" max="16384" width="8.25" style="1"/>
  </cols>
  <sheetData>
    <row r="1" s="1" customFormat="1" ht="28.15" customHeight="1" spans="1:15">
      <c r="A1" s="2" t="s">
        <v>24</v>
      </c>
    </row>
    <row r="2" s="1" customFormat="1" ht="24.75" customHeight="1" spans="1:1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6" customHeight="1" spans="1:15">
      <c r="A3" s="4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3.5" customHeight="1" spans="1:15">
      <c r="A5" s="6" t="s">
        <v>2</v>
      </c>
      <c r="B5" s="6"/>
      <c r="C5" s="6"/>
      <c r="D5" s="7" t="s">
        <v>16</v>
      </c>
      <c r="E5" s="7"/>
      <c r="F5" s="7"/>
      <c r="G5" s="7"/>
      <c r="H5" s="7"/>
      <c r="I5" s="7"/>
      <c r="J5" s="7"/>
      <c r="K5" s="7"/>
    </row>
    <row r="6" s="1" customFormat="1" ht="33.5" customHeight="1" spans="1:15">
      <c r="A6" s="6" t="s">
        <v>27</v>
      </c>
      <c r="B6" s="6"/>
      <c r="C6" s="6"/>
      <c r="D6" s="8" t="s">
        <v>28</v>
      </c>
      <c r="E6" s="8"/>
      <c r="F6" s="8"/>
      <c r="G6" s="8"/>
      <c r="H6" s="6" t="s">
        <v>29</v>
      </c>
      <c r="I6" s="6" t="s">
        <v>30</v>
      </c>
      <c r="J6" s="6"/>
      <c r="K6" s="6"/>
    </row>
    <row r="7" s="1" customFormat="1" ht="33.5" customHeight="1" spans="1:15">
      <c r="A7" s="6" t="s">
        <v>31</v>
      </c>
      <c r="B7" s="6"/>
      <c r="C7" s="6"/>
      <c r="D7" s="8" t="s">
        <v>187</v>
      </c>
      <c r="E7" s="8"/>
      <c r="F7" s="6" t="s">
        <v>33</v>
      </c>
      <c r="G7" s="6"/>
      <c r="H7" s="8" t="s">
        <v>34</v>
      </c>
      <c r="I7" s="6" t="s">
        <v>35</v>
      </c>
      <c r="J7" s="6"/>
      <c r="K7" s="8" t="s">
        <v>34</v>
      </c>
    </row>
    <row r="8" s="1" customFormat="1" ht="33.5" customHeight="1" spans="1:15">
      <c r="A8" s="6" t="s">
        <v>36</v>
      </c>
      <c r="B8" s="6"/>
      <c r="C8" s="6"/>
      <c r="D8" s="8" t="s">
        <v>34</v>
      </c>
      <c r="E8" s="8"/>
      <c r="F8" s="8"/>
      <c r="G8" s="8"/>
      <c r="H8" s="8"/>
      <c r="I8" s="8"/>
      <c r="J8" s="8"/>
      <c r="K8" s="8"/>
    </row>
    <row r="9" s="1" customFormat="1" ht="33.5" customHeight="1" spans="1:15">
      <c r="A9" s="9" t="s">
        <v>37</v>
      </c>
      <c r="B9" s="9"/>
      <c r="C9" s="9"/>
      <c r="D9" s="6"/>
      <c r="E9" s="6"/>
      <c r="F9" s="10" t="s">
        <v>38</v>
      </c>
      <c r="G9" s="10" t="s">
        <v>3</v>
      </c>
      <c r="H9" s="10" t="s">
        <v>4</v>
      </c>
      <c r="I9" s="10" t="s">
        <v>39</v>
      </c>
      <c r="J9" s="10" t="s">
        <v>40</v>
      </c>
      <c r="K9" s="6" t="s">
        <v>6</v>
      </c>
    </row>
    <row r="10" s="1" customFormat="1" ht="33.5" customHeight="1" spans="1:15">
      <c r="A10" s="9"/>
      <c r="B10" s="9"/>
      <c r="C10" s="9"/>
      <c r="D10" s="6" t="s">
        <v>41</v>
      </c>
      <c r="E10" s="6"/>
      <c r="F10" s="11">
        <f t="shared" ref="F10:H10" si="0">F11+F12+F13+F14</f>
        <v>2.832</v>
      </c>
      <c r="G10" s="11">
        <f t="shared" si="0"/>
        <v>2.832</v>
      </c>
      <c r="H10" s="11">
        <f t="shared" si="0"/>
        <v>2.832</v>
      </c>
      <c r="I10" s="6">
        <v>10</v>
      </c>
      <c r="J10" s="12">
        <f>H10/G10</f>
        <v>1</v>
      </c>
      <c r="K10" s="13">
        <f>IF(J10*I10&gt;10,10,J10*I10)</f>
        <v>10</v>
      </c>
    </row>
    <row r="11" s="1" customFormat="1" ht="33.5" customHeight="1" spans="1:15">
      <c r="A11" s="9"/>
      <c r="B11" s="9"/>
      <c r="C11" s="9"/>
      <c r="D11" s="6" t="s">
        <v>42</v>
      </c>
      <c r="E11" s="6"/>
      <c r="F11" s="11">
        <v>0</v>
      </c>
      <c r="G11" s="11">
        <v>0</v>
      </c>
      <c r="H11" s="11">
        <v>0</v>
      </c>
      <c r="I11" s="14" t="s">
        <v>43</v>
      </c>
      <c r="J11" s="6" t="s">
        <v>34</v>
      </c>
      <c r="K11" s="6" t="s">
        <v>34</v>
      </c>
    </row>
    <row r="12" s="1" customFormat="1" ht="33.5" customHeight="1" spans="1:15">
      <c r="A12" s="9"/>
      <c r="B12" s="9"/>
      <c r="C12" s="9"/>
      <c r="D12" s="6" t="s">
        <v>44</v>
      </c>
      <c r="E12" s="6"/>
      <c r="F12" s="11">
        <v>0</v>
      </c>
      <c r="G12" s="11">
        <v>0</v>
      </c>
      <c r="H12" s="11">
        <v>0</v>
      </c>
      <c r="I12" s="14" t="s">
        <v>43</v>
      </c>
      <c r="J12" s="6" t="s">
        <v>34</v>
      </c>
      <c r="K12" s="6" t="s">
        <v>34</v>
      </c>
    </row>
    <row r="13" s="1" customFormat="1" ht="33.5" customHeight="1" spans="1:15">
      <c r="A13" s="9"/>
      <c r="B13" s="9"/>
      <c r="C13" s="9"/>
      <c r="D13" s="6" t="s">
        <v>45</v>
      </c>
      <c r="E13" s="6"/>
      <c r="F13" s="11">
        <v>2.832</v>
      </c>
      <c r="G13" s="11">
        <v>2.832</v>
      </c>
      <c r="H13" s="11">
        <v>2.832</v>
      </c>
      <c r="I13" s="14" t="s">
        <v>43</v>
      </c>
      <c r="J13" s="6" t="s">
        <v>34</v>
      </c>
      <c r="K13" s="6" t="s">
        <v>34</v>
      </c>
    </row>
    <row r="14" s="1" customFormat="1" ht="33.5" customHeight="1" spans="1:15">
      <c r="A14" s="9"/>
      <c r="B14" s="9"/>
      <c r="C14" s="9"/>
      <c r="D14" s="15" t="s">
        <v>46</v>
      </c>
      <c r="E14" s="15"/>
      <c r="F14" s="11">
        <v>0</v>
      </c>
      <c r="G14" s="11">
        <v>0</v>
      </c>
      <c r="H14" s="11">
        <v>0</v>
      </c>
      <c r="I14" s="14" t="s">
        <v>43</v>
      </c>
      <c r="J14" s="6" t="s">
        <v>34</v>
      </c>
      <c r="K14" s="6" t="s">
        <v>34</v>
      </c>
    </row>
    <row r="15" s="1" customFormat="1" ht="33.5" customHeight="1" spans="1:15">
      <c r="A15" s="16" t="s">
        <v>47</v>
      </c>
      <c r="B15" s="10" t="s">
        <v>48</v>
      </c>
      <c r="C15" s="10"/>
      <c r="D15" s="10"/>
      <c r="E15" s="10"/>
      <c r="F15" s="10"/>
      <c r="G15" s="10"/>
      <c r="H15" s="6" t="s">
        <v>49</v>
      </c>
      <c r="I15" s="6"/>
      <c r="J15" s="6"/>
      <c r="K15" s="6"/>
    </row>
    <row r="16" s="1" customFormat="1" ht="96.5" customHeight="1" spans="1:15">
      <c r="A16" s="16"/>
      <c r="B16" s="17" t="s">
        <v>212</v>
      </c>
      <c r="C16" s="17"/>
      <c r="D16" s="17"/>
      <c r="E16" s="17"/>
      <c r="F16" s="17"/>
      <c r="G16" s="17"/>
      <c r="H16" s="17" t="s">
        <v>212</v>
      </c>
      <c r="I16" s="17"/>
      <c r="J16" s="17"/>
      <c r="K16" s="17"/>
      <c r="M16" s="18"/>
      <c r="N16" s="18"/>
      <c r="O16" s="18"/>
    </row>
    <row r="17" s="1" customFormat="1" ht="36" customHeight="1" spans="1:11">
      <c r="A17" s="16" t="s">
        <v>51</v>
      </c>
      <c r="B17" s="10" t="s">
        <v>52</v>
      </c>
      <c r="C17" s="6" t="s">
        <v>53</v>
      </c>
      <c r="D17" s="6" t="s">
        <v>54</v>
      </c>
      <c r="E17" s="6"/>
      <c r="F17" s="6"/>
      <c r="G17" s="10" t="s">
        <v>55</v>
      </c>
      <c r="H17" s="6" t="s">
        <v>56</v>
      </c>
      <c r="I17" s="10" t="s">
        <v>57</v>
      </c>
      <c r="J17" s="10" t="s">
        <v>6</v>
      </c>
      <c r="K17" s="10" t="s">
        <v>58</v>
      </c>
    </row>
    <row r="18" s="1" customFormat="1" ht="36.5" customHeight="1" spans="1:11">
      <c r="A18" s="16"/>
      <c r="B18" s="19" t="s">
        <v>59</v>
      </c>
      <c r="C18" s="19" t="s">
        <v>60</v>
      </c>
      <c r="D18" s="20" t="s">
        <v>213</v>
      </c>
      <c r="E18" s="20"/>
      <c r="F18" s="20"/>
      <c r="G18" s="10" t="s">
        <v>214</v>
      </c>
      <c r="H18" s="10" t="s">
        <v>215</v>
      </c>
      <c r="I18" s="10" t="s">
        <v>143</v>
      </c>
      <c r="J18" s="6">
        <v>20</v>
      </c>
      <c r="K18" s="6" t="s">
        <v>34</v>
      </c>
    </row>
    <row r="19" s="1" customFormat="1" ht="30" customHeight="1" spans="1:11">
      <c r="A19" s="16"/>
      <c r="B19" s="19"/>
      <c r="C19" s="21" t="s">
        <v>69</v>
      </c>
      <c r="D19" s="20" t="s">
        <v>74</v>
      </c>
      <c r="E19" s="20"/>
      <c r="F19" s="20"/>
      <c r="G19" s="10" t="s">
        <v>71</v>
      </c>
      <c r="H19" s="10" t="s">
        <v>72</v>
      </c>
      <c r="I19" s="10" t="s">
        <v>132</v>
      </c>
      <c r="J19" s="6">
        <v>10</v>
      </c>
      <c r="K19" s="6" t="s">
        <v>34</v>
      </c>
    </row>
    <row r="20" s="1" customFormat="1" ht="30" customHeight="1" spans="1:11">
      <c r="A20" s="16"/>
      <c r="B20" s="19"/>
      <c r="C20" s="21" t="s">
        <v>79</v>
      </c>
      <c r="D20" s="20" t="s">
        <v>216</v>
      </c>
      <c r="E20" s="20"/>
      <c r="F20" s="20"/>
      <c r="G20" s="10" t="s">
        <v>207</v>
      </c>
      <c r="H20" s="10" t="s">
        <v>76</v>
      </c>
      <c r="I20" s="10" t="s">
        <v>132</v>
      </c>
      <c r="J20" s="6">
        <v>10</v>
      </c>
      <c r="K20" s="6" t="s">
        <v>34</v>
      </c>
    </row>
    <row r="21" s="1" customFormat="1" ht="30" customHeight="1" spans="1:11">
      <c r="A21" s="16"/>
      <c r="B21" s="19"/>
      <c r="C21" s="21" t="s">
        <v>89</v>
      </c>
      <c r="D21" s="20" t="s">
        <v>166</v>
      </c>
      <c r="E21" s="20"/>
      <c r="F21" s="20"/>
      <c r="G21" s="10" t="s">
        <v>217</v>
      </c>
      <c r="H21" s="10" t="s">
        <v>218</v>
      </c>
      <c r="I21" s="10" t="s">
        <v>132</v>
      </c>
      <c r="J21" s="6">
        <v>10</v>
      </c>
      <c r="K21" s="6" t="s">
        <v>34</v>
      </c>
    </row>
    <row r="22" s="1" customFormat="1" ht="36.5" customHeight="1" spans="1:11">
      <c r="A22" s="16"/>
      <c r="B22" s="19" t="s">
        <v>105</v>
      </c>
      <c r="C22" s="19" t="s">
        <v>106</v>
      </c>
      <c r="D22" s="20" t="s">
        <v>34</v>
      </c>
      <c r="E22" s="20"/>
      <c r="F22" s="20"/>
      <c r="G22" s="10" t="s">
        <v>34</v>
      </c>
      <c r="H22" s="10" t="s">
        <v>34</v>
      </c>
      <c r="I22" s="10" t="s">
        <v>34</v>
      </c>
      <c r="J22" s="6">
        <v>0</v>
      </c>
      <c r="K22" s="6" t="s">
        <v>34</v>
      </c>
    </row>
    <row r="23" s="1" customFormat="1" ht="30" customHeight="1" spans="1:11">
      <c r="A23" s="16"/>
      <c r="B23" s="19"/>
      <c r="C23" s="21" t="s">
        <v>107</v>
      </c>
      <c r="D23" s="20" t="s">
        <v>136</v>
      </c>
      <c r="E23" s="20"/>
      <c r="F23" s="20"/>
      <c r="G23" s="10" t="s">
        <v>109</v>
      </c>
      <c r="H23" s="10" t="s">
        <v>76</v>
      </c>
      <c r="I23" s="10" t="s">
        <v>110</v>
      </c>
      <c r="J23" s="6">
        <v>15</v>
      </c>
      <c r="K23" s="6" t="s">
        <v>34</v>
      </c>
    </row>
    <row r="24" s="1" customFormat="1" ht="30" customHeight="1" spans="1:11">
      <c r="A24" s="16"/>
      <c r="B24" s="19"/>
      <c r="C24" s="21" t="s">
        <v>111</v>
      </c>
      <c r="D24" s="20" t="s">
        <v>34</v>
      </c>
      <c r="E24" s="20"/>
      <c r="F24" s="20"/>
      <c r="G24" s="10" t="s">
        <v>34</v>
      </c>
      <c r="H24" s="10" t="s">
        <v>34</v>
      </c>
      <c r="I24" s="10" t="s">
        <v>34</v>
      </c>
      <c r="J24" s="6">
        <v>0</v>
      </c>
      <c r="K24" s="6" t="s">
        <v>34</v>
      </c>
    </row>
    <row r="25" s="1" customFormat="1" ht="30" customHeight="1" spans="1:11">
      <c r="A25" s="16"/>
      <c r="B25" s="19"/>
      <c r="C25" s="21" t="s">
        <v>112</v>
      </c>
      <c r="D25" s="20" t="s">
        <v>219</v>
      </c>
      <c r="E25" s="20"/>
      <c r="F25" s="20"/>
      <c r="G25" s="10" t="s">
        <v>109</v>
      </c>
      <c r="H25" s="10" t="s">
        <v>76</v>
      </c>
      <c r="I25" s="10" t="s">
        <v>110</v>
      </c>
      <c r="J25" s="6">
        <v>15</v>
      </c>
      <c r="K25" s="6" t="s">
        <v>34</v>
      </c>
    </row>
    <row r="26" s="1" customFormat="1" ht="36.5" customHeight="1" spans="1:11">
      <c r="A26" s="16"/>
      <c r="B26" s="19" t="s">
        <v>119</v>
      </c>
      <c r="C26" s="19" t="s">
        <v>120</v>
      </c>
      <c r="D26" s="20" t="s">
        <v>121</v>
      </c>
      <c r="E26" s="20"/>
      <c r="F26" s="20"/>
      <c r="G26" s="10" t="s">
        <v>122</v>
      </c>
      <c r="H26" s="10" t="s">
        <v>123</v>
      </c>
      <c r="I26" s="10" t="s">
        <v>132</v>
      </c>
      <c r="J26" s="6">
        <v>10</v>
      </c>
      <c r="K26" s="6" t="s">
        <v>34</v>
      </c>
    </row>
    <row r="27" s="1" customFormat="1" ht="37.5" customHeight="1" spans="1:11">
      <c r="A27" s="22" t="s">
        <v>125</v>
      </c>
      <c r="B27" s="22"/>
      <c r="C27" s="22"/>
      <c r="D27" s="22"/>
      <c r="E27" s="22"/>
      <c r="F27" s="22"/>
      <c r="G27" s="22"/>
      <c r="H27" s="22" t="s">
        <v>34</v>
      </c>
      <c r="I27" s="22">
        <v>100</v>
      </c>
      <c r="J27" s="23">
        <f>SUM(J18:J26)+K10</f>
        <v>100</v>
      </c>
      <c r="K27" s="6" t="s">
        <v>34</v>
      </c>
    </row>
  </sheetData>
  <mergeCells count="39">
    <mergeCell ref="A2:K2"/>
    <mergeCell ref="A3:K3"/>
    <mergeCell ref="A5:C5"/>
    <mergeCell ref="D5:K5"/>
    <mergeCell ref="A6:C6"/>
    <mergeCell ref="D6:G6"/>
    <mergeCell ref="I6:K6"/>
    <mergeCell ref="A7:C7"/>
    <mergeCell ref="D7:E7"/>
    <mergeCell ref="F7:G7"/>
    <mergeCell ref="I7:J7"/>
    <mergeCell ref="A8:C8"/>
    <mergeCell ref="D8:K8"/>
    <mergeCell ref="D9:E9"/>
    <mergeCell ref="D10:E10"/>
    <mergeCell ref="D11:E11"/>
    <mergeCell ref="D12:E12"/>
    <mergeCell ref="D13:E13"/>
    <mergeCell ref="D14:E14"/>
    <mergeCell ref="B15:G15"/>
    <mergeCell ref="H15:K15"/>
    <mergeCell ref="B16:G16"/>
    <mergeCell ref="H16:K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7:G27"/>
    <mergeCell ref="A15:A16"/>
    <mergeCell ref="A17:A26"/>
    <mergeCell ref="B18:B21"/>
    <mergeCell ref="B22:B25"/>
    <mergeCell ref="A9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项目支出绩效自评汇总表</vt:lpstr>
      <vt:lpstr>文化中心运营专项经费</vt:lpstr>
      <vt:lpstr>2023年体育强省建设资金</vt:lpstr>
      <vt:lpstr>省级旅游发展资金</vt:lpstr>
      <vt:lpstr>文旅体工作经费</vt:lpstr>
      <vt:lpstr>2024_财政衔接推进乡村振兴补助资金</vt:lpstr>
      <vt:lpstr>体制结算-文化人才专项经费</vt:lpstr>
      <vt:lpstr>快乐健身暖民心建设资金</vt:lpstr>
      <vt:lpstr>中央集中彩票公益金支持体育事业专项资金</vt:lpstr>
      <vt:lpstr>中央支持地方公共文化服务体系建设补助资金</vt:lpstr>
      <vt:lpstr>2023年及预拨2024年体彩公益金（第二部分）</vt:lpstr>
      <vt:lpstr>2023年体彩公益金(财教〔2023〕214号))</vt:lpstr>
      <vt:lpstr>文旅体专项经费</vt:lpstr>
      <vt:lpstr>2025_场馆免费开放补助</vt:lpstr>
      <vt:lpstr>2025_财政衔接推进乡村振兴补助资金1</vt:lpstr>
      <vt:lpstr>旅游景区创建、旅游民宿建设奖补资金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芋圆西米露</cp:lastModifiedBy>
  <dcterms:created xsi:type="dcterms:W3CDTF">2026-08-18T00:05:47Z</dcterms:created>
  <dcterms:modified xsi:type="dcterms:W3CDTF">2026-08-18T00:39:36Z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2BEC55797D1E43088BBA4F2D121AAA5F_11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