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<sst xmlns="http://schemas.openxmlformats.org/spreadsheetml/2006/main" count="508" uniqueCount="161">
  <si>
    <t>2025年第二季度徽商银行叶集支行脱贫小额信贷贴息明细表</t>
  </si>
  <si>
    <t>单位：元、%</t>
  </si>
  <si>
    <t>序号</t>
  </si>
  <si>
    <t>姓名</t>
  </si>
  <si>
    <t>乡镇街</t>
  </si>
  <si>
    <t>村居委</t>
  </si>
  <si>
    <t>贷款金额</t>
  </si>
  <si>
    <t>日利率</t>
  </si>
  <si>
    <t>贷款用途</t>
  </si>
  <si>
    <t>贷款日期</t>
  </si>
  <si>
    <t>贷款到期日</t>
  </si>
  <si>
    <t>开始计息日</t>
  </si>
  <si>
    <t>本期结息日</t>
  </si>
  <si>
    <t>结息天数</t>
  </si>
  <si>
    <t>总利息</t>
  </si>
  <si>
    <t>财政贴息</t>
  </si>
  <si>
    <t>翟*芝</t>
  </si>
  <si>
    <t>孙岗乡</t>
  </si>
  <si>
    <t>永丰村</t>
  </si>
  <si>
    <t>第一产业</t>
  </si>
  <si>
    <t>2023/03/30</t>
  </si>
  <si>
    <t>2026/03/30</t>
  </si>
  <si>
    <t>景*青</t>
  </si>
  <si>
    <t>孙*成</t>
  </si>
  <si>
    <t>孟*龙</t>
  </si>
  <si>
    <t>长岗村</t>
  </si>
  <si>
    <t>2023/03/31</t>
  </si>
  <si>
    <t>2026/03/31</t>
  </si>
  <si>
    <t>张*珍</t>
  </si>
  <si>
    <t>白龙井村</t>
  </si>
  <si>
    <t>郑*友</t>
  </si>
  <si>
    <t>孙*英</t>
  </si>
  <si>
    <t>王*昌</t>
  </si>
  <si>
    <t>王*国</t>
  </si>
  <si>
    <t>张*</t>
  </si>
  <si>
    <t>张*亮</t>
  </si>
  <si>
    <t>王*学</t>
  </si>
  <si>
    <t>陈店村</t>
  </si>
  <si>
    <t>2023/04/07</t>
  </si>
  <si>
    <t>2026/04/07</t>
  </si>
  <si>
    <t>匡*磊</t>
  </si>
  <si>
    <t>刘*文</t>
  </si>
  <si>
    <t>高庄村</t>
  </si>
  <si>
    <t>2023/04/28</t>
  </si>
  <si>
    <t>2026/04/28</t>
  </si>
  <si>
    <t>洪*文</t>
  </si>
  <si>
    <t>石龙河村</t>
  </si>
  <si>
    <t>闻*凤</t>
  </si>
  <si>
    <t>双塘村</t>
  </si>
  <si>
    <t>张*俊</t>
  </si>
  <si>
    <t>周*亮</t>
  </si>
  <si>
    <t>杨*友</t>
  </si>
  <si>
    <t>朱*磊</t>
  </si>
  <si>
    <t>李*发</t>
  </si>
  <si>
    <t>2023/05/12</t>
  </si>
  <si>
    <t>2026/05/12</t>
  </si>
  <si>
    <t>孙*运</t>
  </si>
  <si>
    <t>2023/05/22</t>
  </si>
  <si>
    <t>2026/05/22</t>
  </si>
  <si>
    <t>王*成</t>
  </si>
  <si>
    <t>2023/05/26</t>
  </si>
  <si>
    <t>2026/05/26</t>
  </si>
  <si>
    <t>桂*东</t>
  </si>
  <si>
    <t>玉皇阁村</t>
  </si>
  <si>
    <t>2023/06/27</t>
  </si>
  <si>
    <t>2026/06/27</t>
  </si>
  <si>
    <t>张*宝</t>
  </si>
  <si>
    <t>吴*忠</t>
  </si>
  <si>
    <t>2023/07/17</t>
  </si>
  <si>
    <t>2026/07/17</t>
  </si>
  <si>
    <t>汪*新</t>
  </si>
  <si>
    <t>荷棚村</t>
  </si>
  <si>
    <t>2023/07/20</t>
  </si>
  <si>
    <t>2026/07/20</t>
  </si>
  <si>
    <t>廖*宝</t>
  </si>
  <si>
    <t>2023/08/15</t>
  </si>
  <si>
    <t>2026/08/15</t>
  </si>
  <si>
    <t>管*云</t>
  </si>
  <si>
    <t>2023/09/05</t>
  </si>
  <si>
    <t>2026/09/05</t>
  </si>
  <si>
    <t>罗*俊</t>
  </si>
  <si>
    <t>塘湾村</t>
  </si>
  <si>
    <t>2023/10/31</t>
  </si>
  <si>
    <t>2026/10/31</t>
  </si>
  <si>
    <t>任*丽</t>
  </si>
  <si>
    <t>双楼村</t>
  </si>
  <si>
    <t>张*明</t>
  </si>
  <si>
    <t>棠店村</t>
  </si>
  <si>
    <t>彭*兰</t>
  </si>
  <si>
    <t>2023/11/09</t>
  </si>
  <si>
    <t>2026/11/09</t>
  </si>
  <si>
    <t>台*强</t>
  </si>
  <si>
    <t>解*平</t>
  </si>
  <si>
    <t>叶*武</t>
  </si>
  <si>
    <t>徐*友</t>
  </si>
  <si>
    <t>2023/11/16</t>
  </si>
  <si>
    <t>2026/11/16</t>
  </si>
  <si>
    <t>王*金</t>
  </si>
  <si>
    <t>孙岗村</t>
  </si>
  <si>
    <t>2023/11/21</t>
  </si>
  <si>
    <t>2026/11/21</t>
  </si>
  <si>
    <t>陈*芳</t>
  </si>
  <si>
    <t>赵*生</t>
  </si>
  <si>
    <t>沈*然</t>
  </si>
  <si>
    <t>戴*松</t>
  </si>
  <si>
    <t>唐*素</t>
  </si>
  <si>
    <t>孙*琴</t>
  </si>
  <si>
    <t>李*宏</t>
  </si>
  <si>
    <t>班*龙</t>
  </si>
  <si>
    <t>黄*霞</t>
  </si>
  <si>
    <t>罗*军</t>
  </si>
  <si>
    <t>程*汉</t>
  </si>
  <si>
    <t>2023/11/24</t>
  </si>
  <si>
    <t>2026/11/24</t>
  </si>
  <si>
    <t>晏*章</t>
  </si>
  <si>
    <t>朱*红</t>
  </si>
  <si>
    <t>晏*军</t>
  </si>
  <si>
    <t>殷*国</t>
  </si>
  <si>
    <t>王*福</t>
  </si>
  <si>
    <t>2023/12/11</t>
  </si>
  <si>
    <t>2026/12/11</t>
  </si>
  <si>
    <t>张*山</t>
  </si>
  <si>
    <t>郭*付</t>
  </si>
  <si>
    <t>孙*江</t>
  </si>
  <si>
    <t>黄*贵</t>
  </si>
  <si>
    <t>郭*海</t>
  </si>
  <si>
    <t>张*合</t>
  </si>
  <si>
    <t>张*家</t>
  </si>
  <si>
    <t>支*秀</t>
  </si>
  <si>
    <t>彭*友</t>
  </si>
  <si>
    <t>曹*明</t>
  </si>
  <si>
    <t>王*虎</t>
  </si>
  <si>
    <t>朱*</t>
  </si>
  <si>
    <t>谢*勤</t>
  </si>
  <si>
    <t>柳*友</t>
  </si>
  <si>
    <t>2023/12/22</t>
  </si>
  <si>
    <t>2026/12/22</t>
  </si>
  <si>
    <t>王*明</t>
  </si>
  <si>
    <t>李*松</t>
  </si>
  <si>
    <t>吴*友</t>
  </si>
  <si>
    <t>2023/12/26</t>
  </si>
  <si>
    <t>2026/12/26</t>
  </si>
  <si>
    <t>台*宽</t>
  </si>
  <si>
    <t>2024/01/03</t>
  </si>
  <si>
    <t>2027/01/03</t>
  </si>
  <si>
    <t>杨*群</t>
  </si>
  <si>
    <t>2024/01/05</t>
  </si>
  <si>
    <t>2027/01/05</t>
  </si>
  <si>
    <t>汪*群</t>
  </si>
  <si>
    <t>张*海</t>
  </si>
  <si>
    <t>闫*凤</t>
  </si>
  <si>
    <t>王*伟</t>
  </si>
  <si>
    <t>2024/01/09</t>
  </si>
  <si>
    <t>2027/01/09</t>
  </si>
  <si>
    <t>匡*明</t>
  </si>
  <si>
    <t>2024/01/11</t>
  </si>
  <si>
    <t>2027/01/11</t>
  </si>
  <si>
    <t>闻*华</t>
  </si>
  <si>
    <t>2024/01/17</t>
  </si>
  <si>
    <t>2027/01/17</t>
  </si>
  <si>
    <t>齐*香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</si>
</sst>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00_ "/>
    <numFmt numFmtId="177" formatCode="#,##0.000000000"/>
    <numFmt numFmtId="178" formatCode="0.00_ "/>
    <numFmt numFmtId="179" formatCode="yyyy/m/d;@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Tahoma"/>
      <charset val="134"/>
    </font>
    <font>
      <sz val="11"/>
      <color rgb="FF000000"/>
      <name val="宋体"/>
      <charset val="134"/>
    </font>
    <font>
      <sz val="24"/>
      <name val="方正小标宋简体"/>
      <charset val="134"/>
    </font>
    <font>
      <sz val="11"/>
      <name val="方正黑体_GBK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8567"/>
  <sheetViews>
    <sheetView tabSelected="1" topLeftCell="A4" workbookViewId="0">
      <selection activeCell="G4" sqref="G4:G85"/>
    </sheetView>
  </sheetViews>
  <sheetFormatPr defaultColWidth="7.875" defaultRowHeight="13.5" customHeight="1"/>
  <cols>
    <col min="1" max="1" width="5.90833333333333" style="1" customWidth="1"/>
    <col min="2" max="2" width="9.125" style="1" customWidth="1"/>
    <col min="3" max="3" width="7" style="1" customWidth="1"/>
    <col min="4" max="4" width="7.875" style="1"/>
    <col min="5" max="9" width="11.625" style="1" customWidth="1"/>
    <col min="10" max="10" width="8.875" style="1" customWidth="1"/>
    <col min="11" max="11" width="9.25" style="1" customWidth="1"/>
    <col min="12" max="12" width="10.25" style="1" customWidth="1"/>
    <col min="13" max="13" width="7.875" style="1"/>
    <col min="14" max="14" width="10.875" style="1" customWidth="1"/>
    <col min="15" max="250" width="7.875" style="1"/>
    <col min="251" max="16377" width="7.875" style="3"/>
    <col min="16378" max="16379" width="7.875" style="2"/>
  </cols>
  <sheetData>
    <row r="1" s="1" customFormat="1" ht="39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6" customHeight="1" spans="1:14">
      <c r="A2" s="5"/>
      <c r="B2" s="5"/>
      <c r="C2" s="5"/>
      <c r="D2" s="5"/>
      <c r="E2" s="5"/>
      <c r="F2" s="5"/>
      <c r="G2" s="5"/>
      <c r="H2" s="5"/>
      <c r="I2" s="5"/>
      <c r="J2" s="5"/>
      <c r="K2" s="19"/>
      <c r="L2" s="20"/>
      <c r="N2" s="1" t="s">
        <v>1</v>
      </c>
    </row>
    <row r="3" s="1" customFormat="1" ht="32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1" t="s">
        <v>10</v>
      </c>
      <c r="J3" s="6" t="s">
        <v>11</v>
      </c>
      <c r="K3" s="6" t="s">
        <v>12</v>
      </c>
      <c r="L3" s="22" t="s">
        <v>13</v>
      </c>
      <c r="M3" s="25" t="s">
        <v>14</v>
      </c>
      <c r="N3" s="25" t="s">
        <v>15</v>
      </c>
    </row>
    <row r="4" s="1" customFormat="1" ht="18" customHeight="1" spans="1:14">
      <c r="A4" s="7">
        <v>1</v>
      </c>
      <c r="B4" s="7" t="s">
        <v>16</v>
      </c>
      <c r="C4" s="8" t="s">
        <v>17</v>
      </c>
      <c r="D4" s="9" t="s">
        <v>18</v>
      </c>
      <c r="E4" s="13">
        <v>50000</v>
      </c>
      <c r="F4" s="14">
        <f t="shared" ref="F4:F26" si="0">3.65/100/12/30</f>
        <v>0.000101388888888889</v>
      </c>
      <c r="G4" s="14" t="s">
        <v>19</v>
      </c>
      <c r="H4" s="15" t="s">
        <v>20</v>
      </c>
      <c r="I4" s="16" t="s">
        <v>21</v>
      </c>
      <c r="J4" s="23">
        <v>45736</v>
      </c>
      <c r="K4" s="23">
        <v>45828</v>
      </c>
      <c r="L4" s="24">
        <f t="shared" ref="L4:L67" si="1">K4-J4</f>
        <v>92</v>
      </c>
      <c r="M4" s="26">
        <f t="shared" ref="M4:M67" si="2">E4*F4*L4</f>
        <v>466.388888888889</v>
      </c>
      <c r="N4" s="26">
        <f t="shared" ref="N4:N67" si="3">M4*0.7</f>
        <v>326.472222222222</v>
      </c>
    </row>
    <row r="5" s="1" customFormat="1" ht="18" customHeight="1" spans="1:14">
      <c r="A5" s="7">
        <v>2</v>
      </c>
      <c r="B5" s="7" t="s">
        <v>22</v>
      </c>
      <c r="C5" s="8" t="s">
        <v>17</v>
      </c>
      <c r="D5" s="9" t="s">
        <v>18</v>
      </c>
      <c r="E5" s="13">
        <v>50000</v>
      </c>
      <c r="F5" s="14">
        <f t="shared" si="0"/>
        <v>0.000101388888888889</v>
      </c>
      <c r="G5" s="14" t="s">
        <v>19</v>
      </c>
      <c r="H5" s="16" t="s">
        <v>20</v>
      </c>
      <c r="I5" s="16" t="s">
        <v>21</v>
      </c>
      <c r="J5" s="23">
        <v>45736</v>
      </c>
      <c r="K5" s="23">
        <v>45828</v>
      </c>
      <c r="L5" s="24">
        <f t="shared" si="1"/>
        <v>92</v>
      </c>
      <c r="M5" s="26">
        <f t="shared" si="2"/>
        <v>466.388888888889</v>
      </c>
      <c r="N5" s="26">
        <f t="shared" si="3"/>
        <v>326.472222222222</v>
      </c>
    </row>
    <row r="6" s="1" customFormat="1" ht="18" customHeight="1" spans="1:14">
      <c r="A6" s="7">
        <v>3</v>
      </c>
      <c r="B6" s="7" t="s">
        <v>23</v>
      </c>
      <c r="C6" s="8" t="s">
        <v>17</v>
      </c>
      <c r="D6" s="9" t="s">
        <v>18</v>
      </c>
      <c r="E6" s="13">
        <v>50000</v>
      </c>
      <c r="F6" s="14">
        <f t="shared" si="0"/>
        <v>0.000101388888888889</v>
      </c>
      <c r="G6" s="14" t="s">
        <v>19</v>
      </c>
      <c r="H6" s="16" t="s">
        <v>20</v>
      </c>
      <c r="I6" s="16" t="s">
        <v>21</v>
      </c>
      <c r="J6" s="23">
        <v>45736</v>
      </c>
      <c r="K6" s="23">
        <v>45828</v>
      </c>
      <c r="L6" s="24">
        <f t="shared" si="1"/>
        <v>92</v>
      </c>
      <c r="M6" s="26">
        <f t="shared" si="2"/>
        <v>466.388888888889</v>
      </c>
      <c r="N6" s="26">
        <f t="shared" si="3"/>
        <v>326.472222222222</v>
      </c>
    </row>
    <row r="7" s="1" customFormat="1" ht="18" customHeight="1" spans="1:14">
      <c r="A7" s="7">
        <v>4</v>
      </c>
      <c r="B7" s="7" t="s">
        <v>24</v>
      </c>
      <c r="C7" s="8" t="s">
        <v>17</v>
      </c>
      <c r="D7" s="9" t="s">
        <v>25</v>
      </c>
      <c r="E7" s="13">
        <v>50000</v>
      </c>
      <c r="F7" s="14">
        <f t="shared" si="0"/>
        <v>0.000101388888888889</v>
      </c>
      <c r="G7" s="14" t="s">
        <v>19</v>
      </c>
      <c r="H7" s="16" t="s">
        <v>26</v>
      </c>
      <c r="I7" s="16" t="s">
        <v>27</v>
      </c>
      <c r="J7" s="23">
        <v>45736</v>
      </c>
      <c r="K7" s="23">
        <v>45828</v>
      </c>
      <c r="L7" s="24">
        <f t="shared" si="1"/>
        <v>92</v>
      </c>
      <c r="M7" s="26">
        <f t="shared" si="2"/>
        <v>466.388888888889</v>
      </c>
      <c r="N7" s="26">
        <f t="shared" si="3"/>
        <v>326.472222222222</v>
      </c>
    </row>
    <row r="8" s="1" customFormat="1" ht="18" customHeight="1" spans="1:14">
      <c r="A8" s="7">
        <v>5</v>
      </c>
      <c r="B8" s="7" t="s">
        <v>28</v>
      </c>
      <c r="C8" s="8" t="s">
        <v>17</v>
      </c>
      <c r="D8" s="9" t="s">
        <v>29</v>
      </c>
      <c r="E8" s="13">
        <v>50000</v>
      </c>
      <c r="F8" s="14">
        <f t="shared" si="0"/>
        <v>0.000101388888888889</v>
      </c>
      <c r="G8" s="14" t="s">
        <v>19</v>
      </c>
      <c r="H8" s="16" t="s">
        <v>26</v>
      </c>
      <c r="I8" s="16" t="s">
        <v>27</v>
      </c>
      <c r="J8" s="23">
        <v>45736</v>
      </c>
      <c r="K8" s="23">
        <v>45828</v>
      </c>
      <c r="L8" s="24">
        <f t="shared" si="1"/>
        <v>92</v>
      </c>
      <c r="M8" s="26">
        <f t="shared" si="2"/>
        <v>466.388888888889</v>
      </c>
      <c r="N8" s="26">
        <f t="shared" si="3"/>
        <v>326.472222222222</v>
      </c>
    </row>
    <row r="9" s="1" customFormat="1" ht="18" customHeight="1" spans="1:14">
      <c r="A9" s="7">
        <v>6</v>
      </c>
      <c r="B9" s="7" t="s">
        <v>30</v>
      </c>
      <c r="C9" s="8" t="s">
        <v>17</v>
      </c>
      <c r="D9" s="9" t="s">
        <v>29</v>
      </c>
      <c r="E9" s="13">
        <v>50000</v>
      </c>
      <c r="F9" s="14">
        <f t="shared" si="0"/>
        <v>0.000101388888888889</v>
      </c>
      <c r="G9" s="14" t="s">
        <v>19</v>
      </c>
      <c r="H9" s="16" t="s">
        <v>26</v>
      </c>
      <c r="I9" s="16" t="s">
        <v>27</v>
      </c>
      <c r="J9" s="23">
        <v>45736</v>
      </c>
      <c r="K9" s="23">
        <v>45828</v>
      </c>
      <c r="L9" s="24">
        <f t="shared" si="1"/>
        <v>92</v>
      </c>
      <c r="M9" s="26">
        <f t="shared" si="2"/>
        <v>466.388888888889</v>
      </c>
      <c r="N9" s="26">
        <f t="shared" si="3"/>
        <v>326.472222222222</v>
      </c>
    </row>
    <row r="10" s="1" customFormat="1" ht="18" customHeight="1" spans="1:14">
      <c r="A10" s="7">
        <v>7</v>
      </c>
      <c r="B10" s="7" t="s">
        <v>31</v>
      </c>
      <c r="C10" s="8" t="s">
        <v>17</v>
      </c>
      <c r="D10" s="8" t="s">
        <v>25</v>
      </c>
      <c r="E10" s="13">
        <v>50000</v>
      </c>
      <c r="F10" s="14">
        <f t="shared" si="0"/>
        <v>0.000101388888888889</v>
      </c>
      <c r="G10" s="14" t="s">
        <v>19</v>
      </c>
      <c r="H10" s="16" t="s">
        <v>26</v>
      </c>
      <c r="I10" s="16" t="s">
        <v>27</v>
      </c>
      <c r="J10" s="23">
        <v>45736</v>
      </c>
      <c r="K10" s="23">
        <v>45828</v>
      </c>
      <c r="L10" s="24">
        <f t="shared" si="1"/>
        <v>92</v>
      </c>
      <c r="M10" s="26">
        <f t="shared" si="2"/>
        <v>466.388888888889</v>
      </c>
      <c r="N10" s="26">
        <f t="shared" si="3"/>
        <v>326.472222222222</v>
      </c>
    </row>
    <row r="11" s="1" customFormat="1" ht="18" customHeight="1" spans="1:14">
      <c r="A11" s="7">
        <v>8</v>
      </c>
      <c r="B11" s="7" t="s">
        <v>32</v>
      </c>
      <c r="C11" s="8" t="s">
        <v>17</v>
      </c>
      <c r="D11" s="9" t="s">
        <v>29</v>
      </c>
      <c r="E11" s="13">
        <v>50000</v>
      </c>
      <c r="F11" s="14">
        <f t="shared" si="0"/>
        <v>0.000101388888888889</v>
      </c>
      <c r="G11" s="14" t="s">
        <v>19</v>
      </c>
      <c r="H11" s="16" t="s">
        <v>26</v>
      </c>
      <c r="I11" s="16" t="s">
        <v>27</v>
      </c>
      <c r="J11" s="23">
        <v>45736</v>
      </c>
      <c r="K11" s="23">
        <v>45828</v>
      </c>
      <c r="L11" s="24">
        <f t="shared" si="1"/>
        <v>92</v>
      </c>
      <c r="M11" s="26">
        <f t="shared" si="2"/>
        <v>466.388888888889</v>
      </c>
      <c r="N11" s="26">
        <f t="shared" si="3"/>
        <v>326.472222222222</v>
      </c>
    </row>
    <row r="12" s="1" customFormat="1" ht="18" customHeight="1" spans="1:14">
      <c r="A12" s="7">
        <v>9</v>
      </c>
      <c r="B12" s="7" t="s">
        <v>33</v>
      </c>
      <c r="C12" s="8" t="s">
        <v>17</v>
      </c>
      <c r="D12" s="9" t="s">
        <v>29</v>
      </c>
      <c r="E12" s="13">
        <v>30000</v>
      </c>
      <c r="F12" s="14">
        <f t="shared" si="0"/>
        <v>0.000101388888888889</v>
      </c>
      <c r="G12" s="14" t="s">
        <v>19</v>
      </c>
      <c r="H12" s="16" t="s">
        <v>26</v>
      </c>
      <c r="I12" s="16" t="s">
        <v>27</v>
      </c>
      <c r="J12" s="23">
        <v>45736</v>
      </c>
      <c r="K12" s="23">
        <v>45828</v>
      </c>
      <c r="L12" s="24">
        <f t="shared" si="1"/>
        <v>92</v>
      </c>
      <c r="M12" s="26">
        <f t="shared" si="2"/>
        <v>279.833333333333</v>
      </c>
      <c r="N12" s="26">
        <f t="shared" si="3"/>
        <v>195.883333333333</v>
      </c>
    </row>
    <row r="13" s="1" customFormat="1" ht="18" customHeight="1" spans="1:14">
      <c r="A13" s="7">
        <v>10</v>
      </c>
      <c r="B13" s="7" t="s">
        <v>34</v>
      </c>
      <c r="C13" s="8" t="s">
        <v>17</v>
      </c>
      <c r="D13" s="9" t="s">
        <v>29</v>
      </c>
      <c r="E13" s="13">
        <v>30000</v>
      </c>
      <c r="F13" s="14">
        <f t="shared" si="0"/>
        <v>0.000101388888888889</v>
      </c>
      <c r="G13" s="14" t="s">
        <v>19</v>
      </c>
      <c r="H13" s="16" t="s">
        <v>26</v>
      </c>
      <c r="I13" s="16" t="s">
        <v>27</v>
      </c>
      <c r="J13" s="23">
        <v>45736</v>
      </c>
      <c r="K13" s="23">
        <v>45828</v>
      </c>
      <c r="L13" s="24">
        <f t="shared" si="1"/>
        <v>92</v>
      </c>
      <c r="M13" s="26">
        <f t="shared" si="2"/>
        <v>279.833333333333</v>
      </c>
      <c r="N13" s="26">
        <f t="shared" si="3"/>
        <v>195.883333333333</v>
      </c>
    </row>
    <row r="14" s="1" customFormat="1" ht="18" customHeight="1" spans="1:14">
      <c r="A14" s="7">
        <v>11</v>
      </c>
      <c r="B14" s="7" t="s">
        <v>35</v>
      </c>
      <c r="C14" s="8" t="s">
        <v>17</v>
      </c>
      <c r="D14" s="9" t="s">
        <v>29</v>
      </c>
      <c r="E14" s="13">
        <v>50000</v>
      </c>
      <c r="F14" s="14">
        <f t="shared" si="0"/>
        <v>0.000101388888888889</v>
      </c>
      <c r="G14" s="14" t="s">
        <v>19</v>
      </c>
      <c r="H14" s="16" t="s">
        <v>26</v>
      </c>
      <c r="I14" s="16" t="s">
        <v>27</v>
      </c>
      <c r="J14" s="23">
        <v>45736</v>
      </c>
      <c r="K14" s="23">
        <v>45828</v>
      </c>
      <c r="L14" s="24">
        <f t="shared" si="1"/>
        <v>92</v>
      </c>
      <c r="M14" s="26">
        <f t="shared" si="2"/>
        <v>466.388888888889</v>
      </c>
      <c r="N14" s="26">
        <f t="shared" si="3"/>
        <v>326.472222222222</v>
      </c>
    </row>
    <row r="15" s="1" customFormat="1" ht="18" customHeight="1" spans="1:14">
      <c r="A15" s="7">
        <v>12</v>
      </c>
      <c r="B15" s="7" t="s">
        <v>36</v>
      </c>
      <c r="C15" s="8" t="s">
        <v>17</v>
      </c>
      <c r="D15" s="10" t="s">
        <v>37</v>
      </c>
      <c r="E15" s="13">
        <v>10000</v>
      </c>
      <c r="F15" s="14">
        <f t="shared" si="0"/>
        <v>0.000101388888888889</v>
      </c>
      <c r="G15" s="14" t="s">
        <v>19</v>
      </c>
      <c r="H15" s="16" t="s">
        <v>38</v>
      </c>
      <c r="I15" s="16" t="s">
        <v>39</v>
      </c>
      <c r="J15" s="23">
        <v>45736</v>
      </c>
      <c r="K15" s="23">
        <v>45828</v>
      </c>
      <c r="L15" s="24">
        <f t="shared" si="1"/>
        <v>92</v>
      </c>
      <c r="M15" s="26">
        <f t="shared" si="2"/>
        <v>93.2777777777778</v>
      </c>
      <c r="N15" s="26">
        <f t="shared" si="3"/>
        <v>65.2944444444444</v>
      </c>
    </row>
    <row r="16" s="1" customFormat="1" ht="18" customHeight="1" spans="1:14">
      <c r="A16" s="7">
        <v>13</v>
      </c>
      <c r="B16" s="7" t="s">
        <v>40</v>
      </c>
      <c r="C16" s="8" t="s">
        <v>17</v>
      </c>
      <c r="D16" s="10" t="s">
        <v>37</v>
      </c>
      <c r="E16" s="13">
        <v>10000</v>
      </c>
      <c r="F16" s="14">
        <f t="shared" si="0"/>
        <v>0.000101388888888889</v>
      </c>
      <c r="G16" s="14" t="s">
        <v>19</v>
      </c>
      <c r="H16" s="16" t="s">
        <v>38</v>
      </c>
      <c r="I16" s="16" t="s">
        <v>39</v>
      </c>
      <c r="J16" s="23">
        <v>45736</v>
      </c>
      <c r="K16" s="23">
        <v>45828</v>
      </c>
      <c r="L16" s="24">
        <f t="shared" si="1"/>
        <v>92</v>
      </c>
      <c r="M16" s="26">
        <f t="shared" si="2"/>
        <v>93.2777777777778</v>
      </c>
      <c r="N16" s="26">
        <f t="shared" si="3"/>
        <v>65.2944444444444</v>
      </c>
    </row>
    <row r="17" s="1" customFormat="1" ht="18" customHeight="1" spans="1:14">
      <c r="A17" s="7">
        <v>14</v>
      </c>
      <c r="B17" s="7" t="s">
        <v>41</v>
      </c>
      <c r="C17" s="8" t="s">
        <v>17</v>
      </c>
      <c r="D17" s="10" t="s">
        <v>42</v>
      </c>
      <c r="E17" s="13">
        <v>50000</v>
      </c>
      <c r="F17" s="14">
        <f t="shared" si="0"/>
        <v>0.000101388888888889</v>
      </c>
      <c r="G17" s="14" t="s">
        <v>19</v>
      </c>
      <c r="H17" s="16" t="s">
        <v>43</v>
      </c>
      <c r="I17" s="16" t="s">
        <v>44</v>
      </c>
      <c r="J17" s="23">
        <v>45736</v>
      </c>
      <c r="K17" s="23">
        <v>45828</v>
      </c>
      <c r="L17" s="24">
        <f t="shared" si="1"/>
        <v>92</v>
      </c>
      <c r="M17" s="26">
        <f t="shared" si="2"/>
        <v>466.388888888889</v>
      </c>
      <c r="N17" s="26">
        <f t="shared" si="3"/>
        <v>326.472222222222</v>
      </c>
    </row>
    <row r="18" s="1" customFormat="1" ht="18" customHeight="1" spans="1:14">
      <c r="A18" s="7">
        <v>15</v>
      </c>
      <c r="B18" s="7" t="s">
        <v>45</v>
      </c>
      <c r="C18" s="8" t="s">
        <v>17</v>
      </c>
      <c r="D18" s="10" t="s">
        <v>46</v>
      </c>
      <c r="E18" s="13">
        <v>30000</v>
      </c>
      <c r="F18" s="14">
        <f t="shared" si="0"/>
        <v>0.000101388888888889</v>
      </c>
      <c r="G18" s="14" t="s">
        <v>19</v>
      </c>
      <c r="H18" s="16" t="s">
        <v>43</v>
      </c>
      <c r="I18" s="16" t="s">
        <v>44</v>
      </c>
      <c r="J18" s="23">
        <v>45736</v>
      </c>
      <c r="K18" s="23">
        <v>45828</v>
      </c>
      <c r="L18" s="24">
        <f t="shared" si="1"/>
        <v>92</v>
      </c>
      <c r="M18" s="26">
        <f t="shared" si="2"/>
        <v>279.833333333333</v>
      </c>
      <c r="N18" s="26">
        <f t="shared" si="3"/>
        <v>195.883333333333</v>
      </c>
    </row>
    <row r="19" s="1" customFormat="1" ht="18" customHeight="1" spans="1:14">
      <c r="A19" s="7">
        <v>16</v>
      </c>
      <c r="B19" s="7" t="s">
        <v>47</v>
      </c>
      <c r="C19" s="8" t="s">
        <v>17</v>
      </c>
      <c r="D19" s="10" t="s">
        <v>48</v>
      </c>
      <c r="E19" s="13">
        <v>50000</v>
      </c>
      <c r="F19" s="14">
        <f t="shared" si="0"/>
        <v>0.000101388888888889</v>
      </c>
      <c r="G19" s="14" t="s">
        <v>19</v>
      </c>
      <c r="H19" s="16" t="s">
        <v>43</v>
      </c>
      <c r="I19" s="16" t="s">
        <v>44</v>
      </c>
      <c r="J19" s="23">
        <v>45736</v>
      </c>
      <c r="K19" s="23">
        <v>45828</v>
      </c>
      <c r="L19" s="24">
        <f t="shared" si="1"/>
        <v>92</v>
      </c>
      <c r="M19" s="26">
        <f t="shared" si="2"/>
        <v>466.388888888889</v>
      </c>
      <c r="N19" s="26">
        <f t="shared" si="3"/>
        <v>326.472222222222</v>
      </c>
    </row>
    <row r="20" s="1" customFormat="1" ht="18" customHeight="1" spans="1:14">
      <c r="A20" s="7">
        <v>17</v>
      </c>
      <c r="B20" s="7" t="s">
        <v>49</v>
      </c>
      <c r="C20" s="8" t="s">
        <v>17</v>
      </c>
      <c r="D20" s="10" t="s">
        <v>42</v>
      </c>
      <c r="E20" s="13">
        <v>50000</v>
      </c>
      <c r="F20" s="14">
        <f t="shared" si="0"/>
        <v>0.000101388888888889</v>
      </c>
      <c r="G20" s="14" t="s">
        <v>19</v>
      </c>
      <c r="H20" s="16" t="s">
        <v>43</v>
      </c>
      <c r="I20" s="16" t="s">
        <v>44</v>
      </c>
      <c r="J20" s="23">
        <v>45736</v>
      </c>
      <c r="K20" s="23">
        <v>45828</v>
      </c>
      <c r="L20" s="24">
        <f t="shared" si="1"/>
        <v>92</v>
      </c>
      <c r="M20" s="26">
        <f t="shared" si="2"/>
        <v>466.388888888889</v>
      </c>
      <c r="N20" s="26">
        <f t="shared" si="3"/>
        <v>326.472222222222</v>
      </c>
    </row>
    <row r="21" s="1" customFormat="1" ht="18" customHeight="1" spans="1:14">
      <c r="A21" s="7">
        <v>18</v>
      </c>
      <c r="B21" s="7" t="s">
        <v>50</v>
      </c>
      <c r="C21" s="8" t="s">
        <v>17</v>
      </c>
      <c r="D21" s="10" t="s">
        <v>42</v>
      </c>
      <c r="E21" s="13">
        <v>50000</v>
      </c>
      <c r="F21" s="14">
        <f t="shared" si="0"/>
        <v>0.000101388888888889</v>
      </c>
      <c r="G21" s="14" t="s">
        <v>19</v>
      </c>
      <c r="H21" s="16" t="s">
        <v>43</v>
      </c>
      <c r="I21" s="16" t="s">
        <v>44</v>
      </c>
      <c r="J21" s="23">
        <v>45736</v>
      </c>
      <c r="K21" s="23">
        <v>45828</v>
      </c>
      <c r="L21" s="24">
        <f t="shared" si="1"/>
        <v>92</v>
      </c>
      <c r="M21" s="26">
        <f t="shared" si="2"/>
        <v>466.388888888889</v>
      </c>
      <c r="N21" s="26">
        <f t="shared" si="3"/>
        <v>326.472222222222</v>
      </c>
    </row>
    <row r="22" s="1" customFormat="1" ht="18" customHeight="1" spans="1:14">
      <c r="A22" s="7">
        <v>19</v>
      </c>
      <c r="B22" s="7" t="s">
        <v>51</v>
      </c>
      <c r="C22" s="8" t="s">
        <v>17</v>
      </c>
      <c r="D22" s="10" t="s">
        <v>42</v>
      </c>
      <c r="E22" s="13">
        <v>50000</v>
      </c>
      <c r="F22" s="14">
        <f t="shared" si="0"/>
        <v>0.000101388888888889</v>
      </c>
      <c r="G22" s="14" t="s">
        <v>19</v>
      </c>
      <c r="H22" s="16" t="s">
        <v>43</v>
      </c>
      <c r="I22" s="16" t="s">
        <v>44</v>
      </c>
      <c r="J22" s="23">
        <v>45736</v>
      </c>
      <c r="K22" s="23">
        <v>45828</v>
      </c>
      <c r="L22" s="24">
        <f t="shared" si="1"/>
        <v>92</v>
      </c>
      <c r="M22" s="26">
        <f t="shared" si="2"/>
        <v>466.388888888889</v>
      </c>
      <c r="N22" s="26">
        <f t="shared" si="3"/>
        <v>326.472222222222</v>
      </c>
    </row>
    <row r="23" s="1" customFormat="1" ht="18" customHeight="1" spans="1:14">
      <c r="A23" s="7">
        <v>20</v>
      </c>
      <c r="B23" s="7" t="s">
        <v>52</v>
      </c>
      <c r="C23" s="8" t="s">
        <v>17</v>
      </c>
      <c r="D23" s="10" t="s">
        <v>48</v>
      </c>
      <c r="E23" s="13">
        <v>50000</v>
      </c>
      <c r="F23" s="14">
        <f t="shared" si="0"/>
        <v>0.000101388888888889</v>
      </c>
      <c r="G23" s="14" t="s">
        <v>19</v>
      </c>
      <c r="H23" s="16" t="s">
        <v>43</v>
      </c>
      <c r="I23" s="16" t="s">
        <v>44</v>
      </c>
      <c r="J23" s="23">
        <v>45736</v>
      </c>
      <c r="K23" s="23">
        <v>45828</v>
      </c>
      <c r="L23" s="24">
        <f t="shared" si="1"/>
        <v>92</v>
      </c>
      <c r="M23" s="26">
        <f t="shared" si="2"/>
        <v>466.388888888889</v>
      </c>
      <c r="N23" s="26">
        <f t="shared" si="3"/>
        <v>326.472222222222</v>
      </c>
    </row>
    <row r="24" s="1" customFormat="1" ht="18" customHeight="1" spans="1:14">
      <c r="A24" s="7">
        <v>21</v>
      </c>
      <c r="B24" s="7" t="s">
        <v>53</v>
      </c>
      <c r="C24" s="8" t="s">
        <v>17</v>
      </c>
      <c r="D24" s="11" t="s">
        <v>46</v>
      </c>
      <c r="E24" s="13">
        <v>50000</v>
      </c>
      <c r="F24" s="14">
        <f t="shared" si="0"/>
        <v>0.000101388888888889</v>
      </c>
      <c r="G24" s="14" t="s">
        <v>19</v>
      </c>
      <c r="H24" s="16" t="s">
        <v>54</v>
      </c>
      <c r="I24" s="16" t="s">
        <v>55</v>
      </c>
      <c r="J24" s="23">
        <v>45736</v>
      </c>
      <c r="K24" s="23">
        <v>45828</v>
      </c>
      <c r="L24" s="24">
        <f t="shared" si="1"/>
        <v>92</v>
      </c>
      <c r="M24" s="26">
        <f t="shared" si="2"/>
        <v>466.388888888889</v>
      </c>
      <c r="N24" s="26">
        <f t="shared" si="3"/>
        <v>326.472222222222</v>
      </c>
    </row>
    <row r="25" s="1" customFormat="1" ht="18" customHeight="1" spans="1:14">
      <c r="A25" s="7">
        <v>22</v>
      </c>
      <c r="B25" s="7" t="s">
        <v>56</v>
      </c>
      <c r="C25" s="8" t="s">
        <v>17</v>
      </c>
      <c r="D25" s="11" t="s">
        <v>46</v>
      </c>
      <c r="E25" s="13">
        <v>50000</v>
      </c>
      <c r="F25" s="14">
        <f t="shared" si="0"/>
        <v>0.000101388888888889</v>
      </c>
      <c r="G25" s="14" t="s">
        <v>19</v>
      </c>
      <c r="H25" s="16" t="s">
        <v>57</v>
      </c>
      <c r="I25" s="16" t="s">
        <v>58</v>
      </c>
      <c r="J25" s="23">
        <v>45736</v>
      </c>
      <c r="K25" s="23">
        <v>45828</v>
      </c>
      <c r="L25" s="24">
        <f t="shared" si="1"/>
        <v>92</v>
      </c>
      <c r="M25" s="26">
        <f t="shared" si="2"/>
        <v>466.388888888889</v>
      </c>
      <c r="N25" s="26">
        <f t="shared" si="3"/>
        <v>326.472222222222</v>
      </c>
    </row>
    <row r="26" s="1" customFormat="1" ht="18" customHeight="1" spans="1:14">
      <c r="A26" s="7">
        <v>23</v>
      </c>
      <c r="B26" s="7" t="s">
        <v>59</v>
      </c>
      <c r="C26" s="8" t="s">
        <v>17</v>
      </c>
      <c r="D26" s="10" t="s">
        <v>48</v>
      </c>
      <c r="E26" s="13">
        <v>50000</v>
      </c>
      <c r="F26" s="14">
        <f t="shared" si="0"/>
        <v>0.000101388888888889</v>
      </c>
      <c r="G26" s="14" t="s">
        <v>19</v>
      </c>
      <c r="H26" s="16" t="s">
        <v>60</v>
      </c>
      <c r="I26" s="16" t="s">
        <v>61</v>
      </c>
      <c r="J26" s="23">
        <v>45736</v>
      </c>
      <c r="K26" s="23">
        <v>45828</v>
      </c>
      <c r="L26" s="24">
        <f t="shared" si="1"/>
        <v>92</v>
      </c>
      <c r="M26" s="26">
        <f t="shared" si="2"/>
        <v>466.388888888889</v>
      </c>
      <c r="N26" s="26">
        <f t="shared" si="3"/>
        <v>326.472222222222</v>
      </c>
    </row>
    <row r="27" s="1" customFormat="1" ht="18" customHeight="1" spans="1:14">
      <c r="A27" s="7">
        <v>24</v>
      </c>
      <c r="B27" s="7" t="s">
        <v>62</v>
      </c>
      <c r="C27" s="8" t="s">
        <v>17</v>
      </c>
      <c r="D27" s="12" t="s">
        <v>63</v>
      </c>
      <c r="E27" s="13">
        <v>50000</v>
      </c>
      <c r="F27" s="17">
        <f t="shared" ref="F27:F31" si="4">3.55/100/12/30</f>
        <v>9.86111111111111e-5</v>
      </c>
      <c r="G27" s="14" t="s">
        <v>19</v>
      </c>
      <c r="H27" s="16" t="s">
        <v>64</v>
      </c>
      <c r="I27" s="16" t="s">
        <v>65</v>
      </c>
      <c r="J27" s="23">
        <v>45736</v>
      </c>
      <c r="K27" s="23">
        <v>45828</v>
      </c>
      <c r="L27" s="24">
        <f t="shared" si="1"/>
        <v>92</v>
      </c>
      <c r="M27" s="26">
        <f t="shared" si="2"/>
        <v>453.611111111111</v>
      </c>
      <c r="N27" s="26">
        <f t="shared" si="3"/>
        <v>317.527777777778</v>
      </c>
    </row>
    <row r="28" s="1" customFormat="1" ht="18" customHeight="1" spans="1:14">
      <c r="A28" s="7">
        <v>25</v>
      </c>
      <c r="B28" s="7" t="s">
        <v>66</v>
      </c>
      <c r="C28" s="8" t="s">
        <v>17</v>
      </c>
      <c r="D28" s="12" t="s">
        <v>29</v>
      </c>
      <c r="E28" s="13">
        <v>10000</v>
      </c>
      <c r="F28" s="18">
        <f t="shared" si="4"/>
        <v>9.86111111111111e-5</v>
      </c>
      <c r="G28" s="14" t="s">
        <v>19</v>
      </c>
      <c r="H28" s="16" t="s">
        <v>64</v>
      </c>
      <c r="I28" s="16" t="s">
        <v>65</v>
      </c>
      <c r="J28" s="23">
        <v>45736</v>
      </c>
      <c r="K28" s="23">
        <v>45812</v>
      </c>
      <c r="L28" s="24">
        <f t="shared" si="1"/>
        <v>76</v>
      </c>
      <c r="M28" s="26">
        <f t="shared" si="2"/>
        <v>74.9444444444444</v>
      </c>
      <c r="N28" s="26">
        <f t="shared" si="3"/>
        <v>52.4611111111111</v>
      </c>
    </row>
    <row r="29" s="1" customFormat="1" ht="18" customHeight="1" spans="1:14">
      <c r="A29" s="7">
        <v>26</v>
      </c>
      <c r="B29" s="7" t="s">
        <v>67</v>
      </c>
      <c r="C29" s="8" t="s">
        <v>17</v>
      </c>
      <c r="D29" s="11" t="s">
        <v>18</v>
      </c>
      <c r="E29" s="13">
        <v>50000</v>
      </c>
      <c r="F29" s="18">
        <f t="shared" si="4"/>
        <v>9.86111111111111e-5</v>
      </c>
      <c r="G29" s="14" t="s">
        <v>19</v>
      </c>
      <c r="H29" s="16" t="s">
        <v>68</v>
      </c>
      <c r="I29" s="16" t="s">
        <v>69</v>
      </c>
      <c r="J29" s="23">
        <v>45736</v>
      </c>
      <c r="K29" s="23">
        <v>45828</v>
      </c>
      <c r="L29" s="24">
        <f t="shared" si="1"/>
        <v>92</v>
      </c>
      <c r="M29" s="26">
        <f t="shared" si="2"/>
        <v>453.611111111111</v>
      </c>
      <c r="N29" s="26">
        <f t="shared" si="3"/>
        <v>317.527777777778</v>
      </c>
    </row>
    <row r="30" s="1" customFormat="1" ht="18" customHeight="1" spans="1:14">
      <c r="A30" s="7">
        <v>27</v>
      </c>
      <c r="B30" s="7" t="s">
        <v>70</v>
      </c>
      <c r="C30" s="8" t="s">
        <v>17</v>
      </c>
      <c r="D30" s="11" t="s">
        <v>71</v>
      </c>
      <c r="E30" s="13">
        <v>50000</v>
      </c>
      <c r="F30" s="18">
        <f t="shared" si="4"/>
        <v>9.86111111111111e-5</v>
      </c>
      <c r="G30" s="14" t="s">
        <v>19</v>
      </c>
      <c r="H30" s="16" t="s">
        <v>72</v>
      </c>
      <c r="I30" s="16" t="s">
        <v>73</v>
      </c>
      <c r="J30" s="23">
        <v>45736</v>
      </c>
      <c r="K30" s="23">
        <v>45828</v>
      </c>
      <c r="L30" s="24">
        <f t="shared" si="1"/>
        <v>92</v>
      </c>
      <c r="M30" s="26">
        <f t="shared" si="2"/>
        <v>453.611111111111</v>
      </c>
      <c r="N30" s="26">
        <f t="shared" si="3"/>
        <v>317.527777777778</v>
      </c>
    </row>
    <row r="31" s="1" customFormat="1" ht="18" customHeight="1" spans="1:14">
      <c r="A31" s="7">
        <v>28</v>
      </c>
      <c r="B31" s="7" t="s">
        <v>74</v>
      </c>
      <c r="C31" s="8" t="s">
        <v>17</v>
      </c>
      <c r="D31" s="11" t="s">
        <v>42</v>
      </c>
      <c r="E31" s="13">
        <v>50000</v>
      </c>
      <c r="F31" s="18">
        <f t="shared" si="4"/>
        <v>9.86111111111111e-5</v>
      </c>
      <c r="G31" s="14" t="s">
        <v>19</v>
      </c>
      <c r="H31" s="16" t="s">
        <v>75</v>
      </c>
      <c r="I31" s="16" t="s">
        <v>76</v>
      </c>
      <c r="J31" s="23">
        <v>45736</v>
      </c>
      <c r="K31" s="23">
        <v>45828</v>
      </c>
      <c r="L31" s="24">
        <f t="shared" si="1"/>
        <v>92</v>
      </c>
      <c r="M31" s="26">
        <f t="shared" si="2"/>
        <v>453.611111111111</v>
      </c>
      <c r="N31" s="26">
        <f t="shared" si="3"/>
        <v>317.527777777778</v>
      </c>
    </row>
    <row r="32" s="1" customFormat="1" ht="18" customHeight="1" spans="1:14">
      <c r="A32" s="7">
        <v>29</v>
      </c>
      <c r="B32" s="7" t="s">
        <v>77</v>
      </c>
      <c r="C32" s="8" t="s">
        <v>17</v>
      </c>
      <c r="D32" s="11" t="s">
        <v>18</v>
      </c>
      <c r="E32" s="13">
        <v>50000</v>
      </c>
      <c r="F32" s="18">
        <f t="shared" ref="F32:F85" si="5">3.45/100/12/30</f>
        <v>9.58333333333333e-5</v>
      </c>
      <c r="G32" s="14" t="s">
        <v>19</v>
      </c>
      <c r="H32" s="16" t="s">
        <v>78</v>
      </c>
      <c r="I32" s="16" t="s">
        <v>79</v>
      </c>
      <c r="J32" s="23">
        <v>45736</v>
      </c>
      <c r="K32" s="23">
        <v>45828</v>
      </c>
      <c r="L32" s="24">
        <f t="shared" si="1"/>
        <v>92</v>
      </c>
      <c r="M32" s="26">
        <f t="shared" si="2"/>
        <v>440.833333333333</v>
      </c>
      <c r="N32" s="26">
        <f t="shared" si="3"/>
        <v>308.583333333333</v>
      </c>
    </row>
    <row r="33" s="1" customFormat="1" ht="18" customHeight="1" spans="1:14">
      <c r="A33" s="7">
        <v>30</v>
      </c>
      <c r="B33" s="7" t="s">
        <v>80</v>
      </c>
      <c r="C33" s="8" t="s">
        <v>17</v>
      </c>
      <c r="D33" s="11" t="s">
        <v>81</v>
      </c>
      <c r="E33" s="13">
        <v>30000</v>
      </c>
      <c r="F33" s="18">
        <f t="shared" si="5"/>
        <v>9.58333333333333e-5</v>
      </c>
      <c r="G33" s="14" t="s">
        <v>19</v>
      </c>
      <c r="H33" s="16" t="s">
        <v>82</v>
      </c>
      <c r="I33" s="16" t="s">
        <v>83</v>
      </c>
      <c r="J33" s="23">
        <v>45736</v>
      </c>
      <c r="K33" s="23">
        <v>45828</v>
      </c>
      <c r="L33" s="24">
        <f t="shared" si="1"/>
        <v>92</v>
      </c>
      <c r="M33" s="26">
        <f t="shared" si="2"/>
        <v>264.5</v>
      </c>
      <c r="N33" s="26">
        <f t="shared" si="3"/>
        <v>185.15</v>
      </c>
    </row>
    <row r="34" s="1" customFormat="1" ht="18" customHeight="1" spans="1:14">
      <c r="A34" s="7">
        <v>31</v>
      </c>
      <c r="B34" s="7" t="s">
        <v>84</v>
      </c>
      <c r="C34" s="8" t="s">
        <v>17</v>
      </c>
      <c r="D34" s="11" t="s">
        <v>85</v>
      </c>
      <c r="E34" s="13">
        <v>50000</v>
      </c>
      <c r="F34" s="18">
        <f t="shared" si="5"/>
        <v>9.58333333333333e-5</v>
      </c>
      <c r="G34" s="14" t="s">
        <v>19</v>
      </c>
      <c r="H34" s="16" t="s">
        <v>82</v>
      </c>
      <c r="I34" s="16" t="s">
        <v>83</v>
      </c>
      <c r="J34" s="23">
        <v>45736</v>
      </c>
      <c r="K34" s="23">
        <v>45828</v>
      </c>
      <c r="L34" s="24">
        <f t="shared" si="1"/>
        <v>92</v>
      </c>
      <c r="M34" s="26">
        <f t="shared" si="2"/>
        <v>440.833333333333</v>
      </c>
      <c r="N34" s="26">
        <f t="shared" si="3"/>
        <v>308.583333333333</v>
      </c>
    </row>
    <row r="35" s="1" customFormat="1" ht="18" customHeight="1" spans="1:14">
      <c r="A35" s="7">
        <v>32</v>
      </c>
      <c r="B35" s="7" t="s">
        <v>86</v>
      </c>
      <c r="C35" s="8" t="s">
        <v>17</v>
      </c>
      <c r="D35" s="11" t="s">
        <v>87</v>
      </c>
      <c r="E35" s="13">
        <v>50000</v>
      </c>
      <c r="F35" s="18">
        <f t="shared" si="5"/>
        <v>9.58333333333333e-5</v>
      </c>
      <c r="G35" s="14" t="s">
        <v>19</v>
      </c>
      <c r="H35" s="16" t="s">
        <v>82</v>
      </c>
      <c r="I35" s="16" t="s">
        <v>83</v>
      </c>
      <c r="J35" s="23">
        <v>45736</v>
      </c>
      <c r="K35" s="23">
        <v>45828</v>
      </c>
      <c r="L35" s="24">
        <f t="shared" si="1"/>
        <v>92</v>
      </c>
      <c r="M35" s="26">
        <f t="shared" si="2"/>
        <v>440.833333333333</v>
      </c>
      <c r="N35" s="26">
        <f t="shared" si="3"/>
        <v>308.583333333333</v>
      </c>
    </row>
    <row r="36" s="1" customFormat="1" ht="18" customHeight="1" spans="1:14">
      <c r="A36" s="7">
        <v>33</v>
      </c>
      <c r="B36" s="7" t="s">
        <v>88</v>
      </c>
      <c r="C36" s="8" t="s">
        <v>17</v>
      </c>
      <c r="D36" s="11" t="s">
        <v>71</v>
      </c>
      <c r="E36" s="13">
        <v>50000</v>
      </c>
      <c r="F36" s="18">
        <f t="shared" si="5"/>
        <v>9.58333333333333e-5</v>
      </c>
      <c r="G36" s="14" t="s">
        <v>19</v>
      </c>
      <c r="H36" s="16" t="s">
        <v>89</v>
      </c>
      <c r="I36" s="16" t="s">
        <v>90</v>
      </c>
      <c r="J36" s="23">
        <v>45736</v>
      </c>
      <c r="K36" s="23">
        <v>45828</v>
      </c>
      <c r="L36" s="24">
        <f t="shared" si="1"/>
        <v>92</v>
      </c>
      <c r="M36" s="26">
        <f t="shared" si="2"/>
        <v>440.833333333333</v>
      </c>
      <c r="N36" s="26">
        <f t="shared" si="3"/>
        <v>308.583333333333</v>
      </c>
    </row>
    <row r="37" s="1" customFormat="1" ht="18" customHeight="1" spans="1:14">
      <c r="A37" s="7">
        <v>34</v>
      </c>
      <c r="B37" s="7" t="s">
        <v>91</v>
      </c>
      <c r="C37" s="8" t="s">
        <v>17</v>
      </c>
      <c r="D37" s="11" t="s">
        <v>63</v>
      </c>
      <c r="E37" s="13">
        <v>50000</v>
      </c>
      <c r="F37" s="18">
        <f t="shared" si="5"/>
        <v>9.58333333333333e-5</v>
      </c>
      <c r="G37" s="14" t="s">
        <v>19</v>
      </c>
      <c r="H37" s="16" t="s">
        <v>89</v>
      </c>
      <c r="I37" s="16" t="s">
        <v>90</v>
      </c>
      <c r="J37" s="23">
        <v>45736</v>
      </c>
      <c r="K37" s="23">
        <v>45828</v>
      </c>
      <c r="L37" s="24">
        <f t="shared" si="1"/>
        <v>92</v>
      </c>
      <c r="M37" s="26">
        <f t="shared" si="2"/>
        <v>440.833333333333</v>
      </c>
      <c r="N37" s="26">
        <f t="shared" si="3"/>
        <v>308.583333333333</v>
      </c>
    </row>
    <row r="38" s="1" customFormat="1" ht="18" customHeight="1" spans="1:14">
      <c r="A38" s="7">
        <v>35</v>
      </c>
      <c r="B38" s="7" t="s">
        <v>92</v>
      </c>
      <c r="C38" s="8" t="s">
        <v>17</v>
      </c>
      <c r="D38" s="11" t="s">
        <v>29</v>
      </c>
      <c r="E38" s="13">
        <v>50000</v>
      </c>
      <c r="F38" s="18">
        <f t="shared" si="5"/>
        <v>9.58333333333333e-5</v>
      </c>
      <c r="G38" s="14" t="s">
        <v>19</v>
      </c>
      <c r="H38" s="16" t="s">
        <v>89</v>
      </c>
      <c r="I38" s="16" t="s">
        <v>90</v>
      </c>
      <c r="J38" s="23">
        <v>45736</v>
      </c>
      <c r="K38" s="23">
        <v>45828</v>
      </c>
      <c r="L38" s="24">
        <f t="shared" si="1"/>
        <v>92</v>
      </c>
      <c r="M38" s="26">
        <f t="shared" si="2"/>
        <v>440.833333333333</v>
      </c>
      <c r="N38" s="26">
        <f t="shared" si="3"/>
        <v>308.583333333333</v>
      </c>
    </row>
    <row r="39" s="1" customFormat="1" ht="18" customHeight="1" spans="1:14">
      <c r="A39" s="7">
        <v>36</v>
      </c>
      <c r="B39" s="7" t="s">
        <v>93</v>
      </c>
      <c r="C39" s="8" t="s">
        <v>17</v>
      </c>
      <c r="D39" s="11" t="s">
        <v>46</v>
      </c>
      <c r="E39" s="13">
        <v>30000</v>
      </c>
      <c r="F39" s="18">
        <f t="shared" si="5"/>
        <v>9.58333333333333e-5</v>
      </c>
      <c r="G39" s="14" t="s">
        <v>19</v>
      </c>
      <c r="H39" s="16" t="s">
        <v>89</v>
      </c>
      <c r="I39" s="16" t="s">
        <v>90</v>
      </c>
      <c r="J39" s="23">
        <v>45736</v>
      </c>
      <c r="K39" s="23">
        <v>45828</v>
      </c>
      <c r="L39" s="24">
        <f t="shared" si="1"/>
        <v>92</v>
      </c>
      <c r="M39" s="26">
        <f t="shared" si="2"/>
        <v>264.5</v>
      </c>
      <c r="N39" s="26">
        <f t="shared" si="3"/>
        <v>185.15</v>
      </c>
    </row>
    <row r="40" s="1" customFormat="1" ht="18" customHeight="1" spans="1:14">
      <c r="A40" s="7">
        <v>37</v>
      </c>
      <c r="B40" s="7" t="s">
        <v>94</v>
      </c>
      <c r="C40" s="8" t="s">
        <v>17</v>
      </c>
      <c r="D40" s="11" t="s">
        <v>48</v>
      </c>
      <c r="E40" s="13">
        <v>30000</v>
      </c>
      <c r="F40" s="18">
        <f t="shared" si="5"/>
        <v>9.58333333333333e-5</v>
      </c>
      <c r="G40" s="14" t="s">
        <v>19</v>
      </c>
      <c r="H40" s="16" t="s">
        <v>95</v>
      </c>
      <c r="I40" s="16" t="s">
        <v>96</v>
      </c>
      <c r="J40" s="23">
        <v>45736</v>
      </c>
      <c r="K40" s="23">
        <v>45828</v>
      </c>
      <c r="L40" s="24">
        <f t="shared" si="1"/>
        <v>92</v>
      </c>
      <c r="M40" s="26">
        <f t="shared" si="2"/>
        <v>264.5</v>
      </c>
      <c r="N40" s="26">
        <f t="shared" si="3"/>
        <v>185.15</v>
      </c>
    </row>
    <row r="41" s="1" customFormat="1" ht="18" customHeight="1" spans="1:14">
      <c r="A41" s="7">
        <v>38</v>
      </c>
      <c r="B41" s="7" t="s">
        <v>97</v>
      </c>
      <c r="C41" s="8" t="s">
        <v>17</v>
      </c>
      <c r="D41" s="11" t="s">
        <v>98</v>
      </c>
      <c r="E41" s="13">
        <v>30000</v>
      </c>
      <c r="F41" s="18">
        <f t="shared" si="5"/>
        <v>9.58333333333333e-5</v>
      </c>
      <c r="G41" s="14" t="s">
        <v>19</v>
      </c>
      <c r="H41" s="16" t="s">
        <v>99</v>
      </c>
      <c r="I41" s="16" t="s">
        <v>100</v>
      </c>
      <c r="J41" s="23">
        <v>45736</v>
      </c>
      <c r="K41" s="23">
        <v>45828</v>
      </c>
      <c r="L41" s="24">
        <f t="shared" si="1"/>
        <v>92</v>
      </c>
      <c r="M41" s="26">
        <f t="shared" si="2"/>
        <v>264.5</v>
      </c>
      <c r="N41" s="26">
        <f t="shared" si="3"/>
        <v>185.15</v>
      </c>
    </row>
    <row r="42" s="1" customFormat="1" ht="18" customHeight="1" spans="1:14">
      <c r="A42" s="7">
        <v>39</v>
      </c>
      <c r="B42" s="7" t="s">
        <v>101</v>
      </c>
      <c r="C42" s="8" t="s">
        <v>17</v>
      </c>
      <c r="D42" s="11" t="s">
        <v>46</v>
      </c>
      <c r="E42" s="13">
        <v>30000</v>
      </c>
      <c r="F42" s="18">
        <f t="shared" si="5"/>
        <v>9.58333333333333e-5</v>
      </c>
      <c r="G42" s="14" t="s">
        <v>19</v>
      </c>
      <c r="H42" s="16" t="s">
        <v>99</v>
      </c>
      <c r="I42" s="16" t="s">
        <v>100</v>
      </c>
      <c r="J42" s="23">
        <v>45736</v>
      </c>
      <c r="K42" s="23">
        <v>45828</v>
      </c>
      <c r="L42" s="24">
        <f t="shared" si="1"/>
        <v>92</v>
      </c>
      <c r="M42" s="26">
        <f t="shared" si="2"/>
        <v>264.5</v>
      </c>
      <c r="N42" s="26">
        <f t="shared" si="3"/>
        <v>185.15</v>
      </c>
    </row>
    <row r="43" s="1" customFormat="1" ht="18" customHeight="1" spans="1:14">
      <c r="A43" s="7">
        <v>40</v>
      </c>
      <c r="B43" s="7" t="s">
        <v>102</v>
      </c>
      <c r="C43" s="8" t="s">
        <v>17</v>
      </c>
      <c r="D43" s="11" t="s">
        <v>48</v>
      </c>
      <c r="E43" s="13">
        <v>50000</v>
      </c>
      <c r="F43" s="18">
        <f t="shared" si="5"/>
        <v>9.58333333333333e-5</v>
      </c>
      <c r="G43" s="14" t="s">
        <v>19</v>
      </c>
      <c r="H43" s="16" t="s">
        <v>99</v>
      </c>
      <c r="I43" s="16" t="s">
        <v>100</v>
      </c>
      <c r="J43" s="23">
        <v>45736</v>
      </c>
      <c r="K43" s="23">
        <v>45828</v>
      </c>
      <c r="L43" s="24">
        <f t="shared" si="1"/>
        <v>92</v>
      </c>
      <c r="M43" s="26">
        <f t="shared" si="2"/>
        <v>440.833333333333</v>
      </c>
      <c r="N43" s="26">
        <f t="shared" si="3"/>
        <v>308.583333333333</v>
      </c>
    </row>
    <row r="44" s="1" customFormat="1" ht="18" customHeight="1" spans="1:14">
      <c r="A44" s="7">
        <v>41</v>
      </c>
      <c r="B44" s="7" t="s">
        <v>103</v>
      </c>
      <c r="C44" s="8" t="s">
        <v>17</v>
      </c>
      <c r="D44" s="11" t="s">
        <v>63</v>
      </c>
      <c r="E44" s="13">
        <v>30000</v>
      </c>
      <c r="F44" s="18">
        <f t="shared" si="5"/>
        <v>9.58333333333333e-5</v>
      </c>
      <c r="G44" s="14" t="s">
        <v>19</v>
      </c>
      <c r="H44" s="16" t="s">
        <v>99</v>
      </c>
      <c r="I44" s="16" t="s">
        <v>100</v>
      </c>
      <c r="J44" s="23">
        <v>45736</v>
      </c>
      <c r="K44" s="23">
        <v>45828</v>
      </c>
      <c r="L44" s="24">
        <f t="shared" si="1"/>
        <v>92</v>
      </c>
      <c r="M44" s="26">
        <f t="shared" si="2"/>
        <v>264.5</v>
      </c>
      <c r="N44" s="26">
        <f t="shared" si="3"/>
        <v>185.15</v>
      </c>
    </row>
    <row r="45" s="1" customFormat="1" ht="18" customHeight="1" spans="1:14">
      <c r="A45" s="7">
        <v>42</v>
      </c>
      <c r="B45" s="7" t="s">
        <v>104</v>
      </c>
      <c r="C45" s="8" t="s">
        <v>17</v>
      </c>
      <c r="D45" s="11" t="s">
        <v>63</v>
      </c>
      <c r="E45" s="13">
        <v>50000</v>
      </c>
      <c r="F45" s="18">
        <f t="shared" si="5"/>
        <v>9.58333333333333e-5</v>
      </c>
      <c r="G45" s="14" t="s">
        <v>19</v>
      </c>
      <c r="H45" s="16" t="s">
        <v>99</v>
      </c>
      <c r="I45" s="16" t="s">
        <v>100</v>
      </c>
      <c r="J45" s="23">
        <v>45736</v>
      </c>
      <c r="K45" s="23">
        <v>45828</v>
      </c>
      <c r="L45" s="24">
        <f t="shared" si="1"/>
        <v>92</v>
      </c>
      <c r="M45" s="26">
        <f t="shared" si="2"/>
        <v>440.833333333333</v>
      </c>
      <c r="N45" s="26">
        <f t="shared" si="3"/>
        <v>308.583333333333</v>
      </c>
    </row>
    <row r="46" s="1" customFormat="1" ht="18" customHeight="1" spans="1:14">
      <c r="A46" s="7">
        <v>43</v>
      </c>
      <c r="B46" s="7" t="s">
        <v>105</v>
      </c>
      <c r="C46" s="8" t="s">
        <v>17</v>
      </c>
      <c r="D46" s="11" t="s">
        <v>29</v>
      </c>
      <c r="E46" s="13">
        <v>50000</v>
      </c>
      <c r="F46" s="18">
        <f t="shared" si="5"/>
        <v>9.58333333333333e-5</v>
      </c>
      <c r="G46" s="14" t="s">
        <v>19</v>
      </c>
      <c r="H46" s="16" t="s">
        <v>99</v>
      </c>
      <c r="I46" s="16" t="s">
        <v>100</v>
      </c>
      <c r="J46" s="23">
        <v>45736</v>
      </c>
      <c r="K46" s="23">
        <v>45828</v>
      </c>
      <c r="L46" s="24">
        <f t="shared" si="1"/>
        <v>92</v>
      </c>
      <c r="M46" s="26">
        <f t="shared" si="2"/>
        <v>440.833333333333</v>
      </c>
      <c r="N46" s="26">
        <f t="shared" si="3"/>
        <v>308.583333333333</v>
      </c>
    </row>
    <row r="47" s="1" customFormat="1" ht="18" customHeight="1" spans="1:14">
      <c r="A47" s="7">
        <v>44</v>
      </c>
      <c r="B47" s="7" t="s">
        <v>106</v>
      </c>
      <c r="C47" s="8" t="s">
        <v>17</v>
      </c>
      <c r="D47" s="11" t="s">
        <v>48</v>
      </c>
      <c r="E47" s="13">
        <v>50000</v>
      </c>
      <c r="F47" s="18">
        <f t="shared" si="5"/>
        <v>9.58333333333333e-5</v>
      </c>
      <c r="G47" s="14" t="s">
        <v>19</v>
      </c>
      <c r="H47" s="16" t="s">
        <v>99</v>
      </c>
      <c r="I47" s="16" t="s">
        <v>100</v>
      </c>
      <c r="J47" s="23">
        <v>45736</v>
      </c>
      <c r="K47" s="23">
        <v>45828</v>
      </c>
      <c r="L47" s="24">
        <f t="shared" si="1"/>
        <v>92</v>
      </c>
      <c r="M47" s="26">
        <f t="shared" si="2"/>
        <v>440.833333333333</v>
      </c>
      <c r="N47" s="26">
        <f t="shared" si="3"/>
        <v>308.583333333333</v>
      </c>
    </row>
    <row r="48" s="1" customFormat="1" ht="18" customHeight="1" spans="1:14">
      <c r="A48" s="7">
        <v>45</v>
      </c>
      <c r="B48" s="7" t="s">
        <v>107</v>
      </c>
      <c r="C48" s="8" t="s">
        <v>17</v>
      </c>
      <c r="D48" s="11" t="s">
        <v>25</v>
      </c>
      <c r="E48" s="13">
        <v>50000</v>
      </c>
      <c r="F48" s="18">
        <f t="shared" si="5"/>
        <v>9.58333333333333e-5</v>
      </c>
      <c r="G48" s="14" t="s">
        <v>19</v>
      </c>
      <c r="H48" s="16" t="s">
        <v>99</v>
      </c>
      <c r="I48" s="16" t="s">
        <v>100</v>
      </c>
      <c r="J48" s="23">
        <v>45736</v>
      </c>
      <c r="K48" s="23">
        <v>45828</v>
      </c>
      <c r="L48" s="24">
        <f t="shared" si="1"/>
        <v>92</v>
      </c>
      <c r="M48" s="26">
        <f t="shared" si="2"/>
        <v>440.833333333333</v>
      </c>
      <c r="N48" s="26">
        <f t="shared" si="3"/>
        <v>308.583333333333</v>
      </c>
    </row>
    <row r="49" s="1" customFormat="1" ht="18" customHeight="1" spans="1:14">
      <c r="A49" s="7">
        <v>46</v>
      </c>
      <c r="B49" s="7" t="s">
        <v>51</v>
      </c>
      <c r="C49" s="8" t="s">
        <v>17</v>
      </c>
      <c r="D49" s="11" t="s">
        <v>25</v>
      </c>
      <c r="E49" s="13">
        <v>30000</v>
      </c>
      <c r="F49" s="18">
        <f t="shared" si="5"/>
        <v>9.58333333333333e-5</v>
      </c>
      <c r="G49" s="14" t="s">
        <v>19</v>
      </c>
      <c r="H49" s="16" t="s">
        <v>99</v>
      </c>
      <c r="I49" s="16" t="s">
        <v>100</v>
      </c>
      <c r="J49" s="23">
        <v>45736</v>
      </c>
      <c r="K49" s="23">
        <v>45828</v>
      </c>
      <c r="L49" s="24">
        <f t="shared" si="1"/>
        <v>92</v>
      </c>
      <c r="M49" s="26">
        <f t="shared" si="2"/>
        <v>264.5</v>
      </c>
      <c r="N49" s="26">
        <f t="shared" si="3"/>
        <v>185.15</v>
      </c>
    </row>
    <row r="50" s="1" customFormat="1" ht="18" customHeight="1" spans="1:14">
      <c r="A50" s="7">
        <v>47</v>
      </c>
      <c r="B50" s="7" t="s">
        <v>108</v>
      </c>
      <c r="C50" s="8" t="s">
        <v>17</v>
      </c>
      <c r="D50" s="11" t="s">
        <v>25</v>
      </c>
      <c r="E50" s="13">
        <v>30000</v>
      </c>
      <c r="F50" s="18">
        <f t="shared" si="5"/>
        <v>9.58333333333333e-5</v>
      </c>
      <c r="G50" s="14" t="s">
        <v>19</v>
      </c>
      <c r="H50" s="16" t="s">
        <v>99</v>
      </c>
      <c r="I50" s="16" t="s">
        <v>100</v>
      </c>
      <c r="J50" s="23">
        <v>45736</v>
      </c>
      <c r="K50" s="23">
        <v>45828</v>
      </c>
      <c r="L50" s="24">
        <f t="shared" si="1"/>
        <v>92</v>
      </c>
      <c r="M50" s="26">
        <f t="shared" si="2"/>
        <v>264.5</v>
      </c>
      <c r="N50" s="26">
        <f t="shared" si="3"/>
        <v>185.15</v>
      </c>
    </row>
    <row r="51" s="1" customFormat="1" ht="18" customHeight="1" spans="1:14">
      <c r="A51" s="7">
        <v>48</v>
      </c>
      <c r="B51" s="7" t="s">
        <v>109</v>
      </c>
      <c r="C51" s="8" t="s">
        <v>17</v>
      </c>
      <c r="D51" s="11" t="s">
        <v>63</v>
      </c>
      <c r="E51" s="13">
        <v>50000</v>
      </c>
      <c r="F51" s="18">
        <f t="shared" si="5"/>
        <v>9.58333333333333e-5</v>
      </c>
      <c r="G51" s="14" t="s">
        <v>19</v>
      </c>
      <c r="H51" s="16" t="s">
        <v>99</v>
      </c>
      <c r="I51" s="16" t="s">
        <v>100</v>
      </c>
      <c r="J51" s="23">
        <v>45736</v>
      </c>
      <c r="K51" s="23">
        <v>45828</v>
      </c>
      <c r="L51" s="24">
        <f t="shared" si="1"/>
        <v>92</v>
      </c>
      <c r="M51" s="26">
        <f t="shared" si="2"/>
        <v>440.833333333333</v>
      </c>
      <c r="N51" s="26">
        <f t="shared" si="3"/>
        <v>308.583333333333</v>
      </c>
    </row>
    <row r="52" s="1" customFormat="1" ht="18" customHeight="1" spans="1:14">
      <c r="A52" s="7">
        <v>49</v>
      </c>
      <c r="B52" s="7" t="s">
        <v>110</v>
      </c>
      <c r="C52" s="8" t="s">
        <v>17</v>
      </c>
      <c r="D52" s="11" t="s">
        <v>48</v>
      </c>
      <c r="E52" s="13">
        <v>50000</v>
      </c>
      <c r="F52" s="18">
        <f t="shared" si="5"/>
        <v>9.58333333333333e-5</v>
      </c>
      <c r="G52" s="14" t="s">
        <v>19</v>
      </c>
      <c r="H52" s="16" t="s">
        <v>99</v>
      </c>
      <c r="I52" s="16" t="s">
        <v>100</v>
      </c>
      <c r="J52" s="23">
        <v>45736</v>
      </c>
      <c r="K52" s="23">
        <v>45828</v>
      </c>
      <c r="L52" s="24">
        <f t="shared" si="1"/>
        <v>92</v>
      </c>
      <c r="M52" s="26">
        <f t="shared" si="2"/>
        <v>440.833333333333</v>
      </c>
      <c r="N52" s="26">
        <f t="shared" si="3"/>
        <v>308.583333333333</v>
      </c>
    </row>
    <row r="53" s="1" customFormat="1" ht="18" customHeight="1" spans="1:14">
      <c r="A53" s="7">
        <v>50</v>
      </c>
      <c r="B53" s="7" t="s">
        <v>111</v>
      </c>
      <c r="C53" s="8" t="s">
        <v>17</v>
      </c>
      <c r="D53" s="11" t="s">
        <v>63</v>
      </c>
      <c r="E53" s="13">
        <v>50000</v>
      </c>
      <c r="F53" s="18">
        <f t="shared" si="5"/>
        <v>9.58333333333333e-5</v>
      </c>
      <c r="G53" s="14" t="s">
        <v>19</v>
      </c>
      <c r="H53" s="16" t="s">
        <v>112</v>
      </c>
      <c r="I53" s="16" t="s">
        <v>113</v>
      </c>
      <c r="J53" s="23">
        <v>45736</v>
      </c>
      <c r="K53" s="23">
        <v>45828</v>
      </c>
      <c r="L53" s="24">
        <f t="shared" si="1"/>
        <v>92</v>
      </c>
      <c r="M53" s="26">
        <f t="shared" si="2"/>
        <v>440.833333333333</v>
      </c>
      <c r="N53" s="26">
        <f t="shared" si="3"/>
        <v>308.583333333333</v>
      </c>
    </row>
    <row r="54" s="1" customFormat="1" ht="18" customHeight="1" spans="1:14">
      <c r="A54" s="7">
        <v>51</v>
      </c>
      <c r="B54" s="7" t="s">
        <v>114</v>
      </c>
      <c r="C54" s="8" t="s">
        <v>17</v>
      </c>
      <c r="D54" s="11" t="s">
        <v>87</v>
      </c>
      <c r="E54" s="13">
        <v>30000</v>
      </c>
      <c r="F54" s="18">
        <f t="shared" si="5"/>
        <v>9.58333333333333e-5</v>
      </c>
      <c r="G54" s="14" t="s">
        <v>19</v>
      </c>
      <c r="H54" s="16" t="s">
        <v>112</v>
      </c>
      <c r="I54" s="16" t="s">
        <v>113</v>
      </c>
      <c r="J54" s="23">
        <v>45736</v>
      </c>
      <c r="K54" s="23">
        <v>45828</v>
      </c>
      <c r="L54" s="24">
        <f t="shared" si="1"/>
        <v>92</v>
      </c>
      <c r="M54" s="26">
        <f t="shared" si="2"/>
        <v>264.5</v>
      </c>
      <c r="N54" s="26">
        <f t="shared" si="3"/>
        <v>185.15</v>
      </c>
    </row>
    <row r="55" s="1" customFormat="1" ht="18" customHeight="1" spans="1:14">
      <c r="A55" s="7">
        <v>52</v>
      </c>
      <c r="B55" s="7" t="s">
        <v>115</v>
      </c>
      <c r="C55" s="8" t="s">
        <v>17</v>
      </c>
      <c r="D55" s="11" t="s">
        <v>25</v>
      </c>
      <c r="E55" s="13">
        <v>30000</v>
      </c>
      <c r="F55" s="18">
        <f t="shared" si="5"/>
        <v>9.58333333333333e-5</v>
      </c>
      <c r="G55" s="14" t="s">
        <v>19</v>
      </c>
      <c r="H55" s="16" t="s">
        <v>112</v>
      </c>
      <c r="I55" s="16" t="s">
        <v>113</v>
      </c>
      <c r="J55" s="23">
        <v>45736</v>
      </c>
      <c r="K55" s="23">
        <v>45828</v>
      </c>
      <c r="L55" s="24">
        <f t="shared" si="1"/>
        <v>92</v>
      </c>
      <c r="M55" s="26">
        <f t="shared" si="2"/>
        <v>264.5</v>
      </c>
      <c r="N55" s="26">
        <f t="shared" si="3"/>
        <v>185.15</v>
      </c>
    </row>
    <row r="56" s="1" customFormat="1" ht="18" customHeight="1" spans="1:14">
      <c r="A56" s="7">
        <v>53</v>
      </c>
      <c r="B56" s="7" t="s">
        <v>116</v>
      </c>
      <c r="C56" s="8" t="s">
        <v>17</v>
      </c>
      <c r="D56" s="11" t="s">
        <v>46</v>
      </c>
      <c r="E56" s="13">
        <v>50000</v>
      </c>
      <c r="F56" s="18">
        <f t="shared" si="5"/>
        <v>9.58333333333333e-5</v>
      </c>
      <c r="G56" s="14" t="s">
        <v>19</v>
      </c>
      <c r="H56" s="16" t="s">
        <v>112</v>
      </c>
      <c r="I56" s="16" t="s">
        <v>113</v>
      </c>
      <c r="J56" s="23">
        <v>45736</v>
      </c>
      <c r="K56" s="23">
        <v>45828</v>
      </c>
      <c r="L56" s="24">
        <f t="shared" si="1"/>
        <v>92</v>
      </c>
      <c r="M56" s="26">
        <f t="shared" si="2"/>
        <v>440.833333333333</v>
      </c>
      <c r="N56" s="26">
        <f t="shared" si="3"/>
        <v>308.583333333333</v>
      </c>
    </row>
    <row r="57" s="1" customFormat="1" ht="18" customHeight="1" spans="1:14">
      <c r="A57" s="7">
        <v>54</v>
      </c>
      <c r="B57" s="7" t="s">
        <v>117</v>
      </c>
      <c r="C57" s="8" t="s">
        <v>17</v>
      </c>
      <c r="D57" s="11" t="s">
        <v>98</v>
      </c>
      <c r="E57" s="13">
        <v>30000</v>
      </c>
      <c r="F57" s="18">
        <f t="shared" si="5"/>
        <v>9.58333333333333e-5</v>
      </c>
      <c r="G57" s="14" t="s">
        <v>19</v>
      </c>
      <c r="H57" s="16" t="s">
        <v>112</v>
      </c>
      <c r="I57" s="16" t="s">
        <v>113</v>
      </c>
      <c r="J57" s="23">
        <v>45736</v>
      </c>
      <c r="K57" s="23">
        <v>45828</v>
      </c>
      <c r="L57" s="24">
        <f t="shared" si="1"/>
        <v>92</v>
      </c>
      <c r="M57" s="26">
        <f t="shared" si="2"/>
        <v>264.5</v>
      </c>
      <c r="N57" s="26">
        <f t="shared" si="3"/>
        <v>185.15</v>
      </c>
    </row>
    <row r="58" s="1" customFormat="1" ht="18" customHeight="1" spans="1:14">
      <c r="A58" s="7">
        <v>55</v>
      </c>
      <c r="B58" s="7" t="s">
        <v>118</v>
      </c>
      <c r="C58" s="8" t="s">
        <v>17</v>
      </c>
      <c r="D58" s="11" t="s">
        <v>25</v>
      </c>
      <c r="E58" s="13">
        <v>30000</v>
      </c>
      <c r="F58" s="18">
        <f t="shared" si="5"/>
        <v>9.58333333333333e-5</v>
      </c>
      <c r="G58" s="14" t="s">
        <v>19</v>
      </c>
      <c r="H58" s="16" t="s">
        <v>119</v>
      </c>
      <c r="I58" s="16" t="s">
        <v>120</v>
      </c>
      <c r="J58" s="23">
        <v>45736</v>
      </c>
      <c r="K58" s="23">
        <v>45828</v>
      </c>
      <c r="L58" s="24">
        <f t="shared" si="1"/>
        <v>92</v>
      </c>
      <c r="M58" s="26">
        <f t="shared" si="2"/>
        <v>264.5</v>
      </c>
      <c r="N58" s="26">
        <f t="shared" si="3"/>
        <v>185.15</v>
      </c>
    </row>
    <row r="59" s="1" customFormat="1" ht="18" customHeight="1" spans="1:14">
      <c r="A59" s="7">
        <v>56</v>
      </c>
      <c r="B59" s="7" t="s">
        <v>121</v>
      </c>
      <c r="C59" s="8" t="s">
        <v>17</v>
      </c>
      <c r="D59" s="11" t="s">
        <v>85</v>
      </c>
      <c r="E59" s="13">
        <v>30000</v>
      </c>
      <c r="F59" s="18">
        <f t="shared" si="5"/>
        <v>9.58333333333333e-5</v>
      </c>
      <c r="G59" s="14" t="s">
        <v>19</v>
      </c>
      <c r="H59" s="16" t="s">
        <v>119</v>
      </c>
      <c r="I59" s="16" t="s">
        <v>120</v>
      </c>
      <c r="J59" s="23">
        <v>45736</v>
      </c>
      <c r="K59" s="23">
        <v>45828</v>
      </c>
      <c r="L59" s="24">
        <f t="shared" si="1"/>
        <v>92</v>
      </c>
      <c r="M59" s="26">
        <f t="shared" si="2"/>
        <v>264.5</v>
      </c>
      <c r="N59" s="26">
        <f t="shared" si="3"/>
        <v>185.15</v>
      </c>
    </row>
    <row r="60" s="1" customFormat="1" ht="18" customHeight="1" spans="1:14">
      <c r="A60" s="7">
        <v>57</v>
      </c>
      <c r="B60" s="7" t="s">
        <v>122</v>
      </c>
      <c r="C60" s="8" t="s">
        <v>17</v>
      </c>
      <c r="D60" s="11" t="s">
        <v>29</v>
      </c>
      <c r="E60" s="13">
        <v>50000</v>
      </c>
      <c r="F60" s="18">
        <f t="shared" si="5"/>
        <v>9.58333333333333e-5</v>
      </c>
      <c r="G60" s="14" t="s">
        <v>19</v>
      </c>
      <c r="H60" s="16" t="s">
        <v>119</v>
      </c>
      <c r="I60" s="16" t="s">
        <v>120</v>
      </c>
      <c r="J60" s="23">
        <v>45736</v>
      </c>
      <c r="K60" s="23">
        <v>45828</v>
      </c>
      <c r="L60" s="24">
        <f t="shared" si="1"/>
        <v>92</v>
      </c>
      <c r="M60" s="26">
        <f t="shared" si="2"/>
        <v>440.833333333333</v>
      </c>
      <c r="N60" s="26">
        <f t="shared" si="3"/>
        <v>308.583333333333</v>
      </c>
    </row>
    <row r="61" s="1" customFormat="1" ht="18" customHeight="1" spans="1:14">
      <c r="A61" s="7">
        <v>58</v>
      </c>
      <c r="B61" s="7" t="s">
        <v>123</v>
      </c>
      <c r="C61" s="8" t="s">
        <v>17</v>
      </c>
      <c r="D61" s="11" t="s">
        <v>25</v>
      </c>
      <c r="E61" s="13">
        <v>50000</v>
      </c>
      <c r="F61" s="18">
        <f t="shared" si="5"/>
        <v>9.58333333333333e-5</v>
      </c>
      <c r="G61" s="14" t="s">
        <v>19</v>
      </c>
      <c r="H61" s="16" t="s">
        <v>119</v>
      </c>
      <c r="I61" s="16" t="s">
        <v>120</v>
      </c>
      <c r="J61" s="23">
        <v>45736</v>
      </c>
      <c r="K61" s="23">
        <v>45828</v>
      </c>
      <c r="L61" s="24">
        <f t="shared" si="1"/>
        <v>92</v>
      </c>
      <c r="M61" s="26">
        <f t="shared" si="2"/>
        <v>440.833333333333</v>
      </c>
      <c r="N61" s="26">
        <f t="shared" si="3"/>
        <v>308.583333333333</v>
      </c>
    </row>
    <row r="62" s="1" customFormat="1" ht="18" customHeight="1" spans="1:14">
      <c r="A62" s="7">
        <v>59</v>
      </c>
      <c r="B62" s="7" t="s">
        <v>124</v>
      </c>
      <c r="C62" s="8" t="s">
        <v>17</v>
      </c>
      <c r="D62" s="11" t="s">
        <v>25</v>
      </c>
      <c r="E62" s="13">
        <v>30000</v>
      </c>
      <c r="F62" s="18">
        <f t="shared" si="5"/>
        <v>9.58333333333333e-5</v>
      </c>
      <c r="G62" s="14" t="s">
        <v>19</v>
      </c>
      <c r="H62" s="16" t="s">
        <v>119</v>
      </c>
      <c r="I62" s="16" t="s">
        <v>120</v>
      </c>
      <c r="J62" s="23">
        <v>45736</v>
      </c>
      <c r="K62" s="23">
        <v>45828</v>
      </c>
      <c r="L62" s="24">
        <f t="shared" si="1"/>
        <v>92</v>
      </c>
      <c r="M62" s="26">
        <f t="shared" si="2"/>
        <v>264.5</v>
      </c>
      <c r="N62" s="26">
        <f t="shared" si="3"/>
        <v>185.15</v>
      </c>
    </row>
    <row r="63" s="1" customFormat="1" ht="18" customHeight="1" spans="1:14">
      <c r="A63" s="7">
        <v>60</v>
      </c>
      <c r="B63" s="7" t="s">
        <v>125</v>
      </c>
      <c r="C63" s="8" t="s">
        <v>17</v>
      </c>
      <c r="D63" s="11" t="s">
        <v>29</v>
      </c>
      <c r="E63" s="13">
        <v>30000</v>
      </c>
      <c r="F63" s="18">
        <f t="shared" si="5"/>
        <v>9.58333333333333e-5</v>
      </c>
      <c r="G63" s="14" t="s">
        <v>19</v>
      </c>
      <c r="H63" s="16" t="s">
        <v>119</v>
      </c>
      <c r="I63" s="16" t="s">
        <v>120</v>
      </c>
      <c r="J63" s="23">
        <v>45736</v>
      </c>
      <c r="K63" s="23">
        <v>45828</v>
      </c>
      <c r="L63" s="24">
        <f t="shared" si="1"/>
        <v>92</v>
      </c>
      <c r="M63" s="26">
        <f t="shared" si="2"/>
        <v>264.5</v>
      </c>
      <c r="N63" s="26">
        <f t="shared" si="3"/>
        <v>185.15</v>
      </c>
    </row>
    <row r="64" s="1" customFormat="1" ht="18" customHeight="1" spans="1:14">
      <c r="A64" s="7">
        <v>61</v>
      </c>
      <c r="B64" s="7" t="s">
        <v>126</v>
      </c>
      <c r="C64" s="8" t="s">
        <v>17</v>
      </c>
      <c r="D64" s="11" t="s">
        <v>18</v>
      </c>
      <c r="E64" s="13">
        <v>50000</v>
      </c>
      <c r="F64" s="18">
        <f t="shared" si="5"/>
        <v>9.58333333333333e-5</v>
      </c>
      <c r="G64" s="14" t="s">
        <v>19</v>
      </c>
      <c r="H64" s="16" t="s">
        <v>119</v>
      </c>
      <c r="I64" s="16" t="s">
        <v>120</v>
      </c>
      <c r="J64" s="23">
        <v>45736</v>
      </c>
      <c r="K64" s="23">
        <v>45828</v>
      </c>
      <c r="L64" s="24">
        <f t="shared" si="1"/>
        <v>92</v>
      </c>
      <c r="M64" s="26">
        <f t="shared" si="2"/>
        <v>440.833333333333</v>
      </c>
      <c r="N64" s="26">
        <f t="shared" si="3"/>
        <v>308.583333333333</v>
      </c>
    </row>
    <row r="65" s="1" customFormat="1" ht="18" customHeight="1" spans="1:14">
      <c r="A65" s="7">
        <v>62</v>
      </c>
      <c r="B65" s="7" t="s">
        <v>127</v>
      </c>
      <c r="C65" s="8" t="s">
        <v>17</v>
      </c>
      <c r="D65" s="11" t="s">
        <v>29</v>
      </c>
      <c r="E65" s="13">
        <v>30000</v>
      </c>
      <c r="F65" s="18">
        <f t="shared" si="5"/>
        <v>9.58333333333333e-5</v>
      </c>
      <c r="G65" s="14" t="s">
        <v>19</v>
      </c>
      <c r="H65" s="16" t="s">
        <v>119</v>
      </c>
      <c r="I65" s="16" t="s">
        <v>120</v>
      </c>
      <c r="J65" s="23">
        <v>45736</v>
      </c>
      <c r="K65" s="23">
        <v>45828</v>
      </c>
      <c r="L65" s="24">
        <f t="shared" si="1"/>
        <v>92</v>
      </c>
      <c r="M65" s="26">
        <f t="shared" si="2"/>
        <v>264.5</v>
      </c>
      <c r="N65" s="26">
        <f t="shared" si="3"/>
        <v>185.15</v>
      </c>
    </row>
    <row r="66" s="1" customFormat="1" ht="18" customHeight="1" spans="1:14">
      <c r="A66" s="7">
        <v>63</v>
      </c>
      <c r="B66" s="7" t="s">
        <v>128</v>
      </c>
      <c r="C66" s="8" t="s">
        <v>17</v>
      </c>
      <c r="D66" s="11" t="s">
        <v>25</v>
      </c>
      <c r="E66" s="13">
        <v>30000</v>
      </c>
      <c r="F66" s="18">
        <f t="shared" si="5"/>
        <v>9.58333333333333e-5</v>
      </c>
      <c r="G66" s="14" t="s">
        <v>19</v>
      </c>
      <c r="H66" s="16" t="s">
        <v>119</v>
      </c>
      <c r="I66" s="16" t="s">
        <v>120</v>
      </c>
      <c r="J66" s="23">
        <v>45736</v>
      </c>
      <c r="K66" s="23">
        <v>45828</v>
      </c>
      <c r="L66" s="24">
        <f t="shared" si="1"/>
        <v>92</v>
      </c>
      <c r="M66" s="26">
        <f t="shared" si="2"/>
        <v>264.5</v>
      </c>
      <c r="N66" s="26">
        <f t="shared" si="3"/>
        <v>185.15</v>
      </c>
    </row>
    <row r="67" s="1" customFormat="1" ht="18" customHeight="1" spans="1:14">
      <c r="A67" s="7">
        <v>64</v>
      </c>
      <c r="B67" s="7" t="s">
        <v>129</v>
      </c>
      <c r="C67" s="8" t="s">
        <v>17</v>
      </c>
      <c r="D67" s="11" t="s">
        <v>25</v>
      </c>
      <c r="E67" s="13">
        <v>30000</v>
      </c>
      <c r="F67" s="18">
        <f t="shared" si="5"/>
        <v>9.58333333333333e-5</v>
      </c>
      <c r="G67" s="14" t="s">
        <v>19</v>
      </c>
      <c r="H67" s="16" t="s">
        <v>119</v>
      </c>
      <c r="I67" s="16" t="s">
        <v>120</v>
      </c>
      <c r="J67" s="23">
        <v>45736</v>
      </c>
      <c r="K67" s="23">
        <v>45828</v>
      </c>
      <c r="L67" s="24">
        <f t="shared" si="1"/>
        <v>92</v>
      </c>
      <c r="M67" s="26">
        <f t="shared" si="2"/>
        <v>264.5</v>
      </c>
      <c r="N67" s="26">
        <f t="shared" si="3"/>
        <v>185.15</v>
      </c>
    </row>
    <row r="68" s="1" customFormat="1" ht="18" customHeight="1" spans="1:14">
      <c r="A68" s="7">
        <v>65</v>
      </c>
      <c r="B68" s="7" t="s">
        <v>130</v>
      </c>
      <c r="C68" s="8" t="s">
        <v>17</v>
      </c>
      <c r="D68" s="11" t="s">
        <v>25</v>
      </c>
      <c r="E68" s="13">
        <v>30000</v>
      </c>
      <c r="F68" s="18">
        <f t="shared" si="5"/>
        <v>9.58333333333333e-5</v>
      </c>
      <c r="G68" s="14" t="s">
        <v>19</v>
      </c>
      <c r="H68" s="16" t="s">
        <v>119</v>
      </c>
      <c r="I68" s="16" t="s">
        <v>120</v>
      </c>
      <c r="J68" s="23">
        <v>45736</v>
      </c>
      <c r="K68" s="23">
        <v>45828</v>
      </c>
      <c r="L68" s="24">
        <f t="shared" ref="L68:L85" si="6">K68-J68</f>
        <v>92</v>
      </c>
      <c r="M68" s="26">
        <f t="shared" ref="M68:M85" si="7">E68*F68*L68</f>
        <v>264.5</v>
      </c>
      <c r="N68" s="26">
        <f t="shared" ref="N68:N85" si="8">M68*0.7</f>
        <v>185.15</v>
      </c>
    </row>
    <row r="69" s="1" customFormat="1" ht="18" customHeight="1" spans="1:14">
      <c r="A69" s="7">
        <v>66</v>
      </c>
      <c r="B69" s="7" t="s">
        <v>51</v>
      </c>
      <c r="C69" s="8" t="s">
        <v>17</v>
      </c>
      <c r="D69" s="11" t="s">
        <v>46</v>
      </c>
      <c r="E69" s="13">
        <v>50000</v>
      </c>
      <c r="F69" s="18">
        <f t="shared" si="5"/>
        <v>9.58333333333333e-5</v>
      </c>
      <c r="G69" s="14" t="s">
        <v>19</v>
      </c>
      <c r="H69" s="16" t="s">
        <v>119</v>
      </c>
      <c r="I69" s="16" t="s">
        <v>120</v>
      </c>
      <c r="J69" s="23">
        <v>45736</v>
      </c>
      <c r="K69" s="23">
        <v>45828</v>
      </c>
      <c r="L69" s="24">
        <f t="shared" si="6"/>
        <v>92</v>
      </c>
      <c r="M69" s="26">
        <f t="shared" si="7"/>
        <v>440.833333333333</v>
      </c>
      <c r="N69" s="26">
        <f t="shared" si="8"/>
        <v>308.583333333333</v>
      </c>
    </row>
    <row r="70" s="1" customFormat="1" ht="18" customHeight="1" spans="1:14">
      <c r="A70" s="7">
        <v>67</v>
      </c>
      <c r="B70" s="7" t="s">
        <v>131</v>
      </c>
      <c r="C70" s="8" t="s">
        <v>17</v>
      </c>
      <c r="D70" s="11" t="s">
        <v>71</v>
      </c>
      <c r="E70" s="13">
        <v>50000</v>
      </c>
      <c r="F70" s="18">
        <f t="shared" si="5"/>
        <v>9.58333333333333e-5</v>
      </c>
      <c r="G70" s="14" t="s">
        <v>19</v>
      </c>
      <c r="H70" s="16" t="s">
        <v>119</v>
      </c>
      <c r="I70" s="16" t="s">
        <v>120</v>
      </c>
      <c r="J70" s="23">
        <v>45736</v>
      </c>
      <c r="K70" s="23">
        <v>45828</v>
      </c>
      <c r="L70" s="24">
        <f t="shared" si="6"/>
        <v>92</v>
      </c>
      <c r="M70" s="26">
        <f t="shared" si="7"/>
        <v>440.833333333333</v>
      </c>
      <c r="N70" s="26">
        <f t="shared" si="8"/>
        <v>308.583333333333</v>
      </c>
    </row>
    <row r="71" s="1" customFormat="1" ht="18" customHeight="1" spans="1:14">
      <c r="A71" s="7">
        <v>68</v>
      </c>
      <c r="B71" s="7" t="s">
        <v>132</v>
      </c>
      <c r="C71" s="8" t="s">
        <v>17</v>
      </c>
      <c r="D71" s="11" t="s">
        <v>37</v>
      </c>
      <c r="E71" s="13">
        <v>50000</v>
      </c>
      <c r="F71" s="18">
        <f t="shared" si="5"/>
        <v>9.58333333333333e-5</v>
      </c>
      <c r="G71" s="14" t="s">
        <v>19</v>
      </c>
      <c r="H71" s="16" t="s">
        <v>119</v>
      </c>
      <c r="I71" s="16" t="s">
        <v>120</v>
      </c>
      <c r="J71" s="23">
        <v>45736</v>
      </c>
      <c r="K71" s="23">
        <v>45828</v>
      </c>
      <c r="L71" s="24">
        <f t="shared" si="6"/>
        <v>92</v>
      </c>
      <c r="M71" s="26">
        <f t="shared" si="7"/>
        <v>440.833333333333</v>
      </c>
      <c r="N71" s="26">
        <f t="shared" si="8"/>
        <v>308.583333333333</v>
      </c>
    </row>
    <row r="72" s="1" customFormat="1" ht="18" customHeight="1" spans="1:14">
      <c r="A72" s="7">
        <v>69</v>
      </c>
      <c r="B72" s="7" t="s">
        <v>133</v>
      </c>
      <c r="C72" s="8" t="s">
        <v>17</v>
      </c>
      <c r="D72" s="11" t="s">
        <v>63</v>
      </c>
      <c r="E72" s="13">
        <v>50000</v>
      </c>
      <c r="F72" s="18">
        <f t="shared" si="5"/>
        <v>9.58333333333333e-5</v>
      </c>
      <c r="G72" s="14" t="s">
        <v>19</v>
      </c>
      <c r="H72" s="16" t="s">
        <v>119</v>
      </c>
      <c r="I72" s="16" t="s">
        <v>120</v>
      </c>
      <c r="J72" s="23">
        <v>45736</v>
      </c>
      <c r="K72" s="23">
        <v>45828</v>
      </c>
      <c r="L72" s="24">
        <f t="shared" si="6"/>
        <v>92</v>
      </c>
      <c r="M72" s="26">
        <f t="shared" si="7"/>
        <v>440.833333333333</v>
      </c>
      <c r="N72" s="26">
        <f t="shared" si="8"/>
        <v>308.583333333333</v>
      </c>
    </row>
    <row r="73" s="1" customFormat="1" ht="18" customHeight="1" spans="1:14">
      <c r="A73" s="7">
        <v>70</v>
      </c>
      <c r="B73" s="7" t="s">
        <v>134</v>
      </c>
      <c r="C73" s="8" t="s">
        <v>17</v>
      </c>
      <c r="D73" s="11" t="s">
        <v>29</v>
      </c>
      <c r="E73" s="13">
        <v>50000</v>
      </c>
      <c r="F73" s="18">
        <f t="shared" si="5"/>
        <v>9.58333333333333e-5</v>
      </c>
      <c r="G73" s="14" t="s">
        <v>19</v>
      </c>
      <c r="H73" s="16" t="s">
        <v>135</v>
      </c>
      <c r="I73" s="16" t="s">
        <v>136</v>
      </c>
      <c r="J73" s="23">
        <v>45736</v>
      </c>
      <c r="K73" s="23">
        <v>45828</v>
      </c>
      <c r="L73" s="24">
        <f t="shared" si="6"/>
        <v>92</v>
      </c>
      <c r="M73" s="26">
        <f t="shared" si="7"/>
        <v>440.833333333333</v>
      </c>
      <c r="N73" s="26">
        <f t="shared" si="8"/>
        <v>308.583333333333</v>
      </c>
    </row>
    <row r="74" s="1" customFormat="1" ht="18" customHeight="1" spans="1:14">
      <c r="A74" s="7">
        <v>71</v>
      </c>
      <c r="B74" s="7" t="s">
        <v>137</v>
      </c>
      <c r="C74" s="8" t="s">
        <v>17</v>
      </c>
      <c r="D74" s="11" t="s">
        <v>29</v>
      </c>
      <c r="E74" s="13">
        <v>50000</v>
      </c>
      <c r="F74" s="18">
        <f t="shared" si="5"/>
        <v>9.58333333333333e-5</v>
      </c>
      <c r="G74" s="14" t="s">
        <v>19</v>
      </c>
      <c r="H74" s="16" t="s">
        <v>135</v>
      </c>
      <c r="I74" s="16" t="s">
        <v>136</v>
      </c>
      <c r="J74" s="23">
        <v>45736</v>
      </c>
      <c r="K74" s="23">
        <v>45828</v>
      </c>
      <c r="L74" s="24">
        <f t="shared" si="6"/>
        <v>92</v>
      </c>
      <c r="M74" s="26">
        <f t="shared" si="7"/>
        <v>440.833333333333</v>
      </c>
      <c r="N74" s="26">
        <f t="shared" si="8"/>
        <v>308.583333333333</v>
      </c>
    </row>
    <row r="75" s="1" customFormat="1" ht="18" customHeight="1" spans="1:14">
      <c r="A75" s="7">
        <v>72</v>
      </c>
      <c r="B75" s="7" t="s">
        <v>138</v>
      </c>
      <c r="C75" s="8" t="s">
        <v>17</v>
      </c>
      <c r="D75" s="11" t="s">
        <v>25</v>
      </c>
      <c r="E75" s="13">
        <v>50000</v>
      </c>
      <c r="F75" s="18">
        <f t="shared" si="5"/>
        <v>9.58333333333333e-5</v>
      </c>
      <c r="G75" s="14" t="s">
        <v>19</v>
      </c>
      <c r="H75" s="16" t="s">
        <v>135</v>
      </c>
      <c r="I75" s="16" t="s">
        <v>136</v>
      </c>
      <c r="J75" s="23">
        <v>45736</v>
      </c>
      <c r="K75" s="23">
        <v>45828</v>
      </c>
      <c r="L75" s="24">
        <f t="shared" si="6"/>
        <v>92</v>
      </c>
      <c r="M75" s="26">
        <f t="shared" si="7"/>
        <v>440.833333333333</v>
      </c>
      <c r="N75" s="26">
        <f t="shared" si="8"/>
        <v>308.583333333333</v>
      </c>
    </row>
    <row r="76" s="1" customFormat="1" ht="18" customHeight="1" spans="1:14">
      <c r="A76" s="7">
        <v>73</v>
      </c>
      <c r="B76" s="7" t="s">
        <v>139</v>
      </c>
      <c r="C76" s="8" t="s">
        <v>17</v>
      </c>
      <c r="D76" s="11" t="s">
        <v>29</v>
      </c>
      <c r="E76" s="13">
        <v>50000</v>
      </c>
      <c r="F76" s="18">
        <f t="shared" si="5"/>
        <v>9.58333333333333e-5</v>
      </c>
      <c r="G76" s="14" t="s">
        <v>19</v>
      </c>
      <c r="H76" s="16" t="s">
        <v>140</v>
      </c>
      <c r="I76" s="16" t="s">
        <v>141</v>
      </c>
      <c r="J76" s="23">
        <v>45736</v>
      </c>
      <c r="K76" s="23">
        <v>45828</v>
      </c>
      <c r="L76" s="24">
        <f t="shared" si="6"/>
        <v>92</v>
      </c>
      <c r="M76" s="26">
        <f t="shared" si="7"/>
        <v>440.833333333333</v>
      </c>
      <c r="N76" s="26">
        <f t="shared" si="8"/>
        <v>308.583333333333</v>
      </c>
    </row>
    <row r="77" s="1" customFormat="1" ht="18" customHeight="1" spans="1:14">
      <c r="A77" s="7">
        <v>74</v>
      </c>
      <c r="B77" s="7" t="s">
        <v>142</v>
      </c>
      <c r="C77" s="8" t="s">
        <v>17</v>
      </c>
      <c r="D77" s="27" t="s">
        <v>18</v>
      </c>
      <c r="E77" s="13">
        <v>50000</v>
      </c>
      <c r="F77" s="18">
        <f t="shared" si="5"/>
        <v>9.58333333333333e-5</v>
      </c>
      <c r="G77" s="14" t="s">
        <v>19</v>
      </c>
      <c r="H77" s="16" t="s">
        <v>143</v>
      </c>
      <c r="I77" s="16" t="s">
        <v>144</v>
      </c>
      <c r="J77" s="23">
        <v>45736</v>
      </c>
      <c r="K77" s="23">
        <v>45828</v>
      </c>
      <c r="L77" s="24">
        <f t="shared" si="6"/>
        <v>92</v>
      </c>
      <c r="M77" s="26">
        <f t="shared" si="7"/>
        <v>440.833333333333</v>
      </c>
      <c r="N77" s="26">
        <f t="shared" si="8"/>
        <v>308.583333333333</v>
      </c>
    </row>
    <row r="78" s="1" customFormat="1" ht="18" customHeight="1" spans="1:14">
      <c r="A78" s="7">
        <v>75</v>
      </c>
      <c r="B78" s="7" t="s">
        <v>145</v>
      </c>
      <c r="C78" s="8" t="s">
        <v>17</v>
      </c>
      <c r="D78" s="28" t="s">
        <v>37</v>
      </c>
      <c r="E78" s="13">
        <v>30000</v>
      </c>
      <c r="F78" s="18">
        <f t="shared" si="5"/>
        <v>9.58333333333333e-5</v>
      </c>
      <c r="G78" s="14" t="s">
        <v>19</v>
      </c>
      <c r="H78" s="16" t="s">
        <v>146</v>
      </c>
      <c r="I78" s="16" t="s">
        <v>147</v>
      </c>
      <c r="J78" s="23">
        <v>45736</v>
      </c>
      <c r="K78" s="23">
        <v>45828</v>
      </c>
      <c r="L78" s="24">
        <f t="shared" si="6"/>
        <v>92</v>
      </c>
      <c r="M78" s="26">
        <f t="shared" si="7"/>
        <v>264.5</v>
      </c>
      <c r="N78" s="26">
        <f t="shared" si="8"/>
        <v>185.15</v>
      </c>
    </row>
    <row r="79" s="1" customFormat="1" ht="18" customHeight="1" spans="1:14">
      <c r="A79" s="7">
        <v>76</v>
      </c>
      <c r="B79" s="7" t="s">
        <v>148</v>
      </c>
      <c r="C79" s="8" t="s">
        <v>17</v>
      </c>
      <c r="D79" s="11" t="s">
        <v>42</v>
      </c>
      <c r="E79" s="13">
        <v>50000</v>
      </c>
      <c r="F79" s="18">
        <f t="shared" si="5"/>
        <v>9.58333333333333e-5</v>
      </c>
      <c r="G79" s="14" t="s">
        <v>19</v>
      </c>
      <c r="H79" s="16" t="s">
        <v>146</v>
      </c>
      <c r="I79" s="16" t="s">
        <v>147</v>
      </c>
      <c r="J79" s="23">
        <v>45736</v>
      </c>
      <c r="K79" s="23">
        <v>45828</v>
      </c>
      <c r="L79" s="24">
        <f t="shared" si="6"/>
        <v>92</v>
      </c>
      <c r="M79" s="26">
        <f t="shared" si="7"/>
        <v>440.833333333333</v>
      </c>
      <c r="N79" s="26">
        <f t="shared" si="8"/>
        <v>308.583333333333</v>
      </c>
    </row>
    <row r="80" s="1" customFormat="1" ht="18" customHeight="1" spans="1:14">
      <c r="A80" s="7">
        <v>77</v>
      </c>
      <c r="B80" s="7" t="s">
        <v>149</v>
      </c>
      <c r="C80" s="8" t="s">
        <v>17</v>
      </c>
      <c r="D80" s="28" t="s">
        <v>29</v>
      </c>
      <c r="E80" s="13">
        <v>30000</v>
      </c>
      <c r="F80" s="18">
        <f t="shared" si="5"/>
        <v>9.58333333333333e-5</v>
      </c>
      <c r="G80" s="14" t="s">
        <v>19</v>
      </c>
      <c r="H80" s="16" t="s">
        <v>146</v>
      </c>
      <c r="I80" s="16" t="s">
        <v>147</v>
      </c>
      <c r="J80" s="23">
        <v>45736</v>
      </c>
      <c r="K80" s="23">
        <v>45828</v>
      </c>
      <c r="L80" s="24">
        <f t="shared" si="6"/>
        <v>92</v>
      </c>
      <c r="M80" s="26">
        <f t="shared" si="7"/>
        <v>264.5</v>
      </c>
      <c r="N80" s="26">
        <f t="shared" si="8"/>
        <v>185.15</v>
      </c>
    </row>
    <row r="81" s="1" customFormat="1" ht="18" customHeight="1" spans="1:14">
      <c r="A81" s="7">
        <v>78</v>
      </c>
      <c r="B81" s="7" t="s">
        <v>150</v>
      </c>
      <c r="C81" s="8" t="s">
        <v>17</v>
      </c>
      <c r="D81" s="11" t="s">
        <v>87</v>
      </c>
      <c r="E81" s="13">
        <v>30000</v>
      </c>
      <c r="F81" s="18">
        <f t="shared" si="5"/>
        <v>9.58333333333333e-5</v>
      </c>
      <c r="G81" s="14" t="s">
        <v>19</v>
      </c>
      <c r="H81" s="16" t="s">
        <v>146</v>
      </c>
      <c r="I81" s="16" t="s">
        <v>147</v>
      </c>
      <c r="J81" s="23">
        <v>45736</v>
      </c>
      <c r="K81" s="23">
        <v>45828</v>
      </c>
      <c r="L81" s="24">
        <f t="shared" si="6"/>
        <v>92</v>
      </c>
      <c r="M81" s="26">
        <f t="shared" si="7"/>
        <v>264.5</v>
      </c>
      <c r="N81" s="26">
        <f t="shared" si="8"/>
        <v>185.15</v>
      </c>
    </row>
    <row r="82" s="1" customFormat="1" ht="18" customHeight="1" spans="1:14">
      <c r="A82" s="7">
        <v>79</v>
      </c>
      <c r="B82" s="7" t="s">
        <v>151</v>
      </c>
      <c r="C82" s="8" t="s">
        <v>17</v>
      </c>
      <c r="D82" s="28" t="s">
        <v>87</v>
      </c>
      <c r="E82" s="13">
        <v>50000</v>
      </c>
      <c r="F82" s="18">
        <f t="shared" si="5"/>
        <v>9.58333333333333e-5</v>
      </c>
      <c r="G82" s="14" t="s">
        <v>19</v>
      </c>
      <c r="H82" s="16" t="s">
        <v>152</v>
      </c>
      <c r="I82" s="16" t="s">
        <v>153</v>
      </c>
      <c r="J82" s="23">
        <v>45736</v>
      </c>
      <c r="K82" s="23">
        <v>45828</v>
      </c>
      <c r="L82" s="24">
        <f t="shared" si="6"/>
        <v>92</v>
      </c>
      <c r="M82" s="26">
        <f t="shared" si="7"/>
        <v>440.833333333333</v>
      </c>
      <c r="N82" s="26">
        <f t="shared" si="8"/>
        <v>308.583333333333</v>
      </c>
    </row>
    <row r="83" s="1" customFormat="1" ht="18" customHeight="1" spans="1:14">
      <c r="A83" s="7">
        <v>80</v>
      </c>
      <c r="B83" s="7" t="s">
        <v>154</v>
      </c>
      <c r="C83" s="8" t="s">
        <v>17</v>
      </c>
      <c r="D83" s="29" t="s">
        <v>46</v>
      </c>
      <c r="E83" s="13">
        <v>50000</v>
      </c>
      <c r="F83" s="18">
        <f t="shared" si="5"/>
        <v>9.58333333333333e-5</v>
      </c>
      <c r="G83" s="14" t="s">
        <v>19</v>
      </c>
      <c r="H83" s="16" t="s">
        <v>155</v>
      </c>
      <c r="I83" s="16" t="s">
        <v>156</v>
      </c>
      <c r="J83" s="23">
        <v>45736</v>
      </c>
      <c r="K83" s="23">
        <v>45828</v>
      </c>
      <c r="L83" s="24">
        <f t="shared" si="6"/>
        <v>92</v>
      </c>
      <c r="M83" s="26">
        <f t="shared" si="7"/>
        <v>440.833333333333</v>
      </c>
      <c r="N83" s="26">
        <f t="shared" si="8"/>
        <v>308.583333333333</v>
      </c>
    </row>
    <row r="84" s="1" customFormat="1" ht="18" customHeight="1" spans="1:14">
      <c r="A84" s="7">
        <v>81</v>
      </c>
      <c r="B84" s="7" t="s">
        <v>157</v>
      </c>
      <c r="C84" s="8" t="s">
        <v>17</v>
      </c>
      <c r="D84" s="8" t="s">
        <v>42</v>
      </c>
      <c r="E84" s="13">
        <v>30000</v>
      </c>
      <c r="F84" s="18">
        <f t="shared" si="5"/>
        <v>9.58333333333333e-5</v>
      </c>
      <c r="G84" s="14" t="s">
        <v>19</v>
      </c>
      <c r="H84" s="16" t="s">
        <v>158</v>
      </c>
      <c r="I84" s="16" t="s">
        <v>159</v>
      </c>
      <c r="J84" s="23">
        <v>45736</v>
      </c>
      <c r="K84" s="23">
        <v>45828</v>
      </c>
      <c r="L84" s="24">
        <f t="shared" si="6"/>
        <v>92</v>
      </c>
      <c r="M84" s="26">
        <f t="shared" si="7"/>
        <v>264.5</v>
      </c>
      <c r="N84" s="26">
        <f t="shared" si="8"/>
        <v>185.15</v>
      </c>
    </row>
    <row r="85" s="1" customFormat="1" ht="18" customHeight="1" spans="1:14">
      <c r="A85" s="7">
        <v>82</v>
      </c>
      <c r="B85" s="7" t="s">
        <v>160</v>
      </c>
      <c r="C85" s="8" t="s">
        <v>17</v>
      </c>
      <c r="D85" s="29" t="s">
        <v>98</v>
      </c>
      <c r="E85" s="13">
        <v>30000</v>
      </c>
      <c r="F85" s="18">
        <f t="shared" si="5"/>
        <v>9.58333333333333e-5</v>
      </c>
      <c r="G85" s="14" t="s">
        <v>19</v>
      </c>
      <c r="H85" s="16" t="s">
        <v>158</v>
      </c>
      <c r="I85" s="16" t="s">
        <v>159</v>
      </c>
      <c r="J85" s="23">
        <v>45736</v>
      </c>
      <c r="K85" s="23">
        <v>45828</v>
      </c>
      <c r="L85" s="24">
        <f t="shared" si="6"/>
        <v>92</v>
      </c>
      <c r="M85" s="26">
        <f t="shared" si="7"/>
        <v>264.5</v>
      </c>
      <c r="N85" s="26">
        <f t="shared" si="8"/>
        <v>185.15</v>
      </c>
    </row>
    <row r="1047845" s="2" customFormat="1" customHeight="1"/>
    <row r="1047846" s="2" customFormat="1" customHeight="1"/>
    <row r="1047847" s="2" customFormat="1" customHeight="1"/>
    <row r="1047848" s="2" customFormat="1" customHeight="1"/>
    <row r="1047849" s="2" customFormat="1" customHeight="1"/>
    <row r="1047850" s="2" customFormat="1" customHeight="1"/>
    <row r="1047851" s="2" customFormat="1" customHeight="1"/>
    <row r="1047852" s="2" customFormat="1" customHeight="1"/>
    <row r="1047853" s="2" customFormat="1" customHeight="1"/>
    <row r="1047854" s="2" customFormat="1" customHeight="1"/>
    <row r="1047855" s="2" customFormat="1" customHeight="1"/>
    <row r="1047856" s="2" customFormat="1" customHeight="1"/>
    <row r="1047857" s="2" customFormat="1" customHeight="1"/>
    <row r="1047858" s="2" customFormat="1" customHeight="1"/>
    <row r="1047859" s="2" customFormat="1" customHeight="1"/>
    <row r="1047860" s="2" customFormat="1" customHeight="1"/>
    <row r="1047861" s="2" customFormat="1" customHeight="1"/>
    <row r="1047862" s="2" customFormat="1" customHeight="1"/>
    <row r="1047863" s="2" customFormat="1" customHeight="1"/>
    <row r="1047864" s="2" customFormat="1" customHeight="1"/>
    <row r="1047865" s="2" customFormat="1" customHeight="1"/>
    <row r="1047866" s="2" customFormat="1" customHeight="1"/>
    <row r="1047867" s="2" customFormat="1" customHeight="1"/>
    <row r="1047868" s="2" customFormat="1" customHeight="1"/>
    <row r="1047869" s="2" customFormat="1" customHeight="1"/>
    <row r="1047870" s="2" customFormat="1" customHeight="1"/>
    <row r="1047871" s="2" customFormat="1" customHeight="1"/>
    <row r="1047872" s="2" customFormat="1" customHeight="1"/>
    <row r="1047873" s="2" customFormat="1" customHeight="1"/>
    <row r="1047874" s="2" customFormat="1" customHeight="1"/>
    <row r="1047875" s="2" customFormat="1" customHeight="1"/>
    <row r="1047876" s="2" customFormat="1" customHeight="1"/>
    <row r="1047877" s="2" customFormat="1" customHeight="1"/>
    <row r="1047878" s="2" customFormat="1" customHeight="1"/>
    <row r="1047879" s="2" customFormat="1" customHeight="1"/>
    <row r="1047880" s="2" customFormat="1" customHeight="1"/>
    <row r="1047881" s="2" customFormat="1" customHeight="1"/>
    <row r="1047882" s="2" customFormat="1" customHeight="1"/>
    <row r="1047883" s="2" customFormat="1" customHeight="1"/>
    <row r="1047884" s="2" customFormat="1" customHeight="1"/>
    <row r="1047885" s="2" customFormat="1" customHeight="1"/>
    <row r="1047886" s="2" customFormat="1" customHeight="1"/>
    <row r="1047887" s="2" customFormat="1" customHeight="1"/>
    <row r="1047888" s="2" customFormat="1" customHeight="1"/>
    <row r="1047889" s="2" customFormat="1" customHeight="1"/>
    <row r="1047890" s="2" customFormat="1" customHeight="1"/>
    <row r="1047891" s="2" customFormat="1" customHeight="1"/>
    <row r="1047892" s="2" customFormat="1" customHeight="1"/>
    <row r="1047893" s="2" customFormat="1" customHeight="1"/>
    <row r="1047894" s="2" customFormat="1" customHeight="1"/>
    <row r="1047895" s="2" customFormat="1" customHeight="1"/>
    <row r="1047896" s="2" customFormat="1" customHeight="1"/>
    <row r="1047897" s="2" customFormat="1" customHeight="1"/>
    <row r="1047898" s="2" customFormat="1" customHeight="1"/>
    <row r="1047899" s="2" customFormat="1" customHeight="1"/>
    <row r="1047900" s="2" customFormat="1" customHeight="1"/>
    <row r="1047901" s="2" customFormat="1" customHeight="1"/>
    <row r="1047902" s="2" customFormat="1" customHeight="1"/>
    <row r="1047903" s="2" customFormat="1" customHeight="1"/>
    <row r="1047904" s="2" customFormat="1" customHeight="1"/>
    <row r="1047905" s="2" customFormat="1" customHeight="1"/>
    <row r="1047906" s="2" customFormat="1" customHeight="1"/>
    <row r="1047907" s="2" customFormat="1" customHeight="1"/>
    <row r="1047908" s="2" customFormat="1" customHeight="1"/>
    <row r="1047909" s="2" customFormat="1" customHeight="1"/>
    <row r="1047910" s="2" customFormat="1" customHeight="1"/>
    <row r="1047911" s="2" customFormat="1" customHeight="1"/>
    <row r="1047912" s="2" customFormat="1" customHeight="1"/>
    <row r="1047913" s="2" customFormat="1" customHeight="1"/>
    <row r="1047914" s="2" customFormat="1" customHeight="1"/>
    <row r="1047915" s="2" customFormat="1" customHeight="1"/>
    <row r="1047916" s="2" customFormat="1" customHeight="1"/>
    <row r="1047917" s="2" customFormat="1" customHeight="1"/>
    <row r="1047918" s="2" customFormat="1" customHeight="1"/>
    <row r="1047919" s="2" customFormat="1" customHeight="1"/>
    <row r="1047920" s="2" customFormat="1" customHeight="1"/>
    <row r="1047921" s="2" customFormat="1" customHeight="1"/>
    <row r="1047922" s="2" customFormat="1" customHeight="1"/>
    <row r="1047923" s="2" customFormat="1" customHeight="1"/>
    <row r="1047924" s="2" customFormat="1" customHeight="1"/>
    <row r="1047925" s="2" customFormat="1" customHeight="1"/>
    <row r="1047926" s="2" customFormat="1" customHeight="1"/>
    <row r="1047927" s="2" customFormat="1" customHeight="1"/>
    <row r="1047928" s="2" customFormat="1" customHeight="1"/>
    <row r="1047929" s="2" customFormat="1" customHeight="1"/>
    <row r="1047930" s="2" customFormat="1" customHeight="1"/>
    <row r="1047931" s="2" customFormat="1" customHeight="1"/>
    <row r="1047932" s="2" customFormat="1" customHeight="1"/>
    <row r="1047933" s="2" customFormat="1" customHeight="1"/>
    <row r="1047934" s="2" customFormat="1" customHeight="1"/>
    <row r="1047935" s="2" customFormat="1" customHeight="1"/>
    <row r="1047936" s="2" customFormat="1" customHeight="1"/>
    <row r="1047937" s="2" customFormat="1" customHeight="1"/>
    <row r="1047938" s="2" customFormat="1" customHeight="1"/>
    <row r="1047939" s="2" customFormat="1" customHeight="1"/>
    <row r="1047940" s="2" customFormat="1" customHeight="1"/>
    <row r="1047941" s="2" customFormat="1" customHeight="1"/>
    <row r="1047942" s="2" customFormat="1" customHeight="1"/>
    <row r="1047943" s="2" customFormat="1" customHeight="1"/>
    <row r="1047944" s="2" customFormat="1" customHeight="1"/>
    <row r="1047945" s="2" customFormat="1" customHeight="1"/>
    <row r="1047946" s="2" customFormat="1" customHeight="1"/>
    <row r="1047947" s="2" customFormat="1" customHeight="1"/>
    <row r="1047948" s="2" customFormat="1" customHeight="1"/>
    <row r="1047949" s="2" customFormat="1" customHeight="1"/>
    <row r="1047950" s="2" customFormat="1" customHeight="1"/>
    <row r="1047951" s="2" customFormat="1" customHeight="1"/>
    <row r="1047952" s="2" customFormat="1" customHeight="1"/>
    <row r="1047953" s="2" customFormat="1" customHeight="1"/>
    <row r="1047954" s="2" customFormat="1" customHeight="1"/>
    <row r="1047955" s="2" customFormat="1" customHeight="1"/>
    <row r="1047956" s="2" customFormat="1" customHeight="1"/>
    <row r="1047957" s="2" customFormat="1" customHeight="1"/>
    <row r="1047958" s="2" customFormat="1" customHeight="1"/>
    <row r="1047959" s="2" customFormat="1" customHeight="1"/>
    <row r="1047960" s="2" customFormat="1" customHeight="1"/>
    <row r="1047961" s="2" customFormat="1" customHeight="1"/>
    <row r="1047962" s="2" customFormat="1" customHeight="1"/>
    <row r="1047963" s="2" customFormat="1" customHeight="1"/>
    <row r="1047964" s="2" customFormat="1" customHeight="1"/>
    <row r="1047965" s="2" customFormat="1" customHeight="1"/>
    <row r="1047966" s="2" customFormat="1" customHeight="1"/>
    <row r="1047967" s="2" customFormat="1" customHeight="1"/>
    <row r="1047968" s="2" customFormat="1" customHeight="1"/>
    <row r="1047969" s="2" customFormat="1" customHeight="1"/>
    <row r="1047970" s="2" customFormat="1" customHeight="1"/>
    <row r="1047971" s="2" customFormat="1" customHeight="1"/>
    <row r="1047972" s="2" customFormat="1" customHeight="1"/>
    <row r="1047973" s="2" customFormat="1" customHeight="1"/>
    <row r="1047974" s="2" customFormat="1" customHeight="1"/>
    <row r="1047975" s="2" customFormat="1" customHeight="1"/>
    <row r="1047976" s="2" customFormat="1" customHeight="1"/>
    <row r="1047977" s="2" customFormat="1" customHeight="1"/>
    <row r="1047978" s="2" customFormat="1" customHeight="1"/>
    <row r="1047979" s="2" customFormat="1" customHeight="1"/>
    <row r="1047980" s="2" customFormat="1" customHeight="1"/>
    <row r="1047981" s="2" customFormat="1" customHeight="1"/>
    <row r="1047982" s="2" customFormat="1" customHeight="1"/>
    <row r="1047983" s="2" customFormat="1" customHeight="1"/>
    <row r="1047984" s="2" customFormat="1" customHeight="1"/>
    <row r="1047985" s="2" customFormat="1" customHeight="1"/>
    <row r="1047986" s="2" customFormat="1" customHeight="1"/>
    <row r="1047987" s="2" customFormat="1" customHeight="1"/>
    <row r="1047988" s="2" customFormat="1" customHeight="1"/>
    <row r="1047989" s="2" customFormat="1" customHeight="1"/>
    <row r="1047990" s="2" customFormat="1" customHeight="1"/>
    <row r="1047991" s="2" customFormat="1" customHeight="1"/>
    <row r="1047992" s="2" customFormat="1" customHeight="1"/>
    <row r="1047993" s="2" customFormat="1" customHeight="1"/>
    <row r="1047994" s="2" customFormat="1" customHeight="1"/>
    <row r="1047995" s="2" customFormat="1" customHeight="1"/>
    <row r="1047996" s="2" customFormat="1" customHeight="1"/>
    <row r="1047997" s="2" customFormat="1" customHeight="1"/>
    <row r="1047998" s="2" customFormat="1" customHeight="1"/>
    <row r="1047999" s="2" customFormat="1" customHeight="1"/>
    <row r="1048000" s="2" customFormat="1" customHeight="1"/>
    <row r="1048001" s="2" customFormat="1" customHeight="1"/>
    <row r="1048002" s="2" customFormat="1" customHeight="1"/>
    <row r="1048003" s="2" customFormat="1" customHeight="1"/>
    <row r="1048004" s="2" customFormat="1" customHeight="1"/>
    <row r="1048005" s="2" customFormat="1" customHeight="1"/>
    <row r="1048006" s="2" customFormat="1" customHeight="1"/>
    <row r="1048007" s="2" customFormat="1" customHeight="1"/>
    <row r="1048008" s="2" customFormat="1" customHeight="1"/>
    <row r="1048009" s="2" customFormat="1" customHeight="1"/>
    <row r="1048010" s="2" customFormat="1" customHeight="1"/>
    <row r="1048011" s="2" customFormat="1" customHeight="1"/>
    <row r="1048012" s="2" customFormat="1" customHeight="1"/>
    <row r="1048013" s="2" customFormat="1" customHeight="1"/>
    <row r="1048014" s="2" customFormat="1" customHeight="1"/>
    <row r="1048015" s="2" customFormat="1" customHeight="1"/>
    <row r="1048016" s="2" customFormat="1" customHeight="1"/>
    <row r="1048017" s="2" customFormat="1" customHeight="1"/>
    <row r="1048018" s="2" customFormat="1" customHeight="1"/>
    <row r="1048019" s="2" customFormat="1" customHeight="1"/>
    <row r="1048020" s="2" customFormat="1" customHeight="1"/>
    <row r="1048021" s="2" customFormat="1" customHeight="1"/>
    <row r="1048022" s="2" customFormat="1" customHeight="1"/>
    <row r="1048023" s="2" customFormat="1" customHeight="1"/>
    <row r="1048024" s="2" customFormat="1" customHeight="1"/>
    <row r="1048025" s="2" customFormat="1" customHeight="1"/>
    <row r="1048026" s="2" customFormat="1" customHeight="1"/>
    <row r="1048027" s="2" customFormat="1" customHeight="1"/>
    <row r="1048028" s="2" customFormat="1" customHeight="1"/>
    <row r="1048029" s="2" customFormat="1" customHeight="1"/>
    <row r="1048030" s="2" customFormat="1" customHeight="1"/>
    <row r="1048031" s="2" customFormat="1" customHeight="1"/>
    <row r="1048032" s="2" customFormat="1" customHeight="1"/>
    <row r="1048033" s="2" customFormat="1" customHeight="1"/>
    <row r="1048034" s="2" customFormat="1" customHeight="1"/>
    <row r="1048035" s="2" customFormat="1" customHeight="1"/>
    <row r="1048036" s="2" customFormat="1" customHeight="1"/>
    <row r="1048037" s="2" customFormat="1" customHeight="1"/>
    <row r="1048038" s="2" customFormat="1" customHeight="1"/>
    <row r="1048039" s="2" customFormat="1" customHeight="1"/>
    <row r="1048040" s="2" customFormat="1" customHeight="1"/>
    <row r="1048041" s="2" customFormat="1" customHeight="1"/>
    <row r="1048042" s="2" customFormat="1" customHeight="1"/>
    <row r="1048043" s="2" customFormat="1" customHeight="1"/>
    <row r="1048044" s="2" customFormat="1" customHeight="1"/>
    <row r="1048045" s="2" customFormat="1" customHeight="1"/>
    <row r="1048046" s="2" customFormat="1" customHeight="1"/>
    <row r="1048047" s="2" customFormat="1" customHeight="1"/>
    <row r="1048048" s="2" customFormat="1" customHeight="1"/>
    <row r="1048049" s="2" customFormat="1" customHeight="1"/>
    <row r="1048050" s="2" customFormat="1" customHeight="1"/>
    <row r="1048051" s="2" customFormat="1" customHeight="1"/>
    <row r="1048052" s="2" customFormat="1" customHeight="1"/>
    <row r="1048053" s="2" customFormat="1" customHeight="1"/>
    <row r="1048054" s="2" customFormat="1" customHeight="1"/>
    <row r="1048055" s="2" customFormat="1" customHeight="1"/>
    <row r="1048056" s="2" customFormat="1" customHeight="1"/>
    <row r="1048057" s="2" customFormat="1" customHeight="1"/>
    <row r="1048058" s="2" customFormat="1" customHeight="1"/>
    <row r="1048059" s="2" customFormat="1" customHeight="1"/>
    <row r="1048060" s="2" customFormat="1" customHeight="1"/>
    <row r="1048061" s="2" customFormat="1" customHeight="1"/>
    <row r="1048062" s="2" customFormat="1" customHeight="1"/>
    <row r="1048063" s="2" customFormat="1" customHeight="1"/>
    <row r="1048064" s="2" customFormat="1" customHeight="1"/>
    <row r="1048065" s="2" customFormat="1" customHeight="1"/>
    <row r="1048066" s="2" customFormat="1" customHeight="1"/>
    <row r="1048067" s="2" customFormat="1" customHeight="1"/>
    <row r="1048068" s="2" customFormat="1" customHeight="1"/>
    <row r="1048069" s="2" customFormat="1" customHeight="1"/>
    <row r="1048070" s="2" customFormat="1" customHeight="1"/>
    <row r="1048071" s="2" customFormat="1" customHeight="1"/>
    <row r="1048072" s="2" customFormat="1" customHeight="1"/>
    <row r="1048073" s="2" customFormat="1" customHeight="1"/>
    <row r="1048074" s="2" customFormat="1" customHeight="1"/>
    <row r="1048075" s="2" customFormat="1" customHeight="1"/>
    <row r="1048076" s="2" customFormat="1" customHeight="1"/>
    <row r="1048077" s="2" customFormat="1" customHeight="1"/>
    <row r="1048078" s="2" customFormat="1" customHeight="1"/>
    <row r="1048079" s="2" customFormat="1" customHeight="1"/>
    <row r="1048080" s="2" customFormat="1" customHeight="1"/>
    <row r="1048081" s="2" customFormat="1" customHeight="1"/>
    <row r="1048082" s="2" customFormat="1" customHeight="1"/>
    <row r="1048083" s="2" customFormat="1" customHeight="1"/>
    <row r="1048084" s="2" customFormat="1" customHeight="1"/>
    <row r="1048085" s="2" customFormat="1" customHeight="1"/>
    <row r="1048086" s="2" customFormat="1" customHeight="1"/>
    <row r="1048087" s="2" customFormat="1" customHeight="1"/>
    <row r="1048088" s="2" customFormat="1" customHeight="1"/>
    <row r="1048089" s="2" customFormat="1" customHeight="1"/>
    <row r="1048090" s="2" customFormat="1" customHeight="1"/>
    <row r="1048091" s="2" customFormat="1" customHeight="1"/>
    <row r="1048092" s="2" customFormat="1" customHeight="1"/>
    <row r="1048093" s="2" customFormat="1" customHeight="1"/>
    <row r="1048094" s="2" customFormat="1" customHeight="1"/>
    <row r="1048095" s="2" customFormat="1" customHeight="1"/>
    <row r="1048096" s="2" customFormat="1" customHeight="1"/>
    <row r="1048097" s="2" customFormat="1" customHeight="1"/>
    <row r="1048098" s="2" customFormat="1" customHeight="1"/>
    <row r="1048099" s="2" customFormat="1" customHeight="1"/>
    <row r="1048100" s="2" customFormat="1" customHeight="1"/>
    <row r="1048101" s="2" customFormat="1" customHeight="1"/>
    <row r="1048102" s="2" customFormat="1" customHeight="1"/>
    <row r="1048103" s="2" customFormat="1" customHeight="1"/>
    <row r="1048104" s="2" customFormat="1" customHeight="1"/>
    <row r="1048105" s="2" customFormat="1" customHeight="1"/>
    <row r="1048106" s="2" customFormat="1" customHeight="1"/>
    <row r="1048107" s="2" customFormat="1" customHeight="1"/>
    <row r="1048108" s="2" customFormat="1" customHeight="1"/>
    <row r="1048109" s="2" customFormat="1" customHeight="1"/>
    <row r="1048110" s="2" customFormat="1" customHeight="1"/>
    <row r="1048111" s="2" customFormat="1" customHeight="1"/>
    <row r="1048112" s="2" customFormat="1" customHeight="1"/>
    <row r="1048113" s="2" customFormat="1" customHeight="1"/>
    <row r="1048114" s="2" customFormat="1" customHeight="1"/>
    <row r="1048115" s="2" customFormat="1" customHeight="1"/>
    <row r="1048116" s="2" customFormat="1" customHeight="1"/>
    <row r="1048117" s="2" customFormat="1" customHeight="1"/>
    <row r="1048118" s="2" customFormat="1" customHeight="1"/>
    <row r="1048119" s="2" customFormat="1" customHeight="1"/>
    <row r="1048120" s="2" customFormat="1" customHeight="1"/>
    <row r="1048121" s="2" customFormat="1" customHeight="1"/>
    <row r="1048122" s="2" customFormat="1" customHeight="1"/>
    <row r="1048123" s="2" customFormat="1" customHeight="1"/>
    <row r="1048124" s="2" customFormat="1" customHeight="1"/>
    <row r="1048125" s="2" customFormat="1" customHeight="1"/>
    <row r="1048126" s="2" customFormat="1" customHeight="1"/>
    <row r="1048127" s="2" customFormat="1" customHeight="1"/>
    <row r="1048128" s="2" customFormat="1" customHeight="1"/>
    <row r="1048129" s="2" customFormat="1" customHeight="1"/>
    <row r="1048130" s="2" customFormat="1" customHeight="1"/>
    <row r="1048131" s="2" customFormat="1" customHeight="1"/>
    <row r="1048132" s="2" customFormat="1" customHeight="1"/>
    <row r="1048133" s="2" customFormat="1" customHeight="1"/>
    <row r="1048134" s="2" customFormat="1" customHeight="1"/>
    <row r="1048135" s="2" customFormat="1" customHeight="1"/>
    <row r="1048136" s="2" customFormat="1" customHeight="1"/>
    <row r="1048137" s="2" customFormat="1" customHeight="1"/>
    <row r="1048138" s="2" customFormat="1" customHeight="1"/>
    <row r="1048139" s="2" customFormat="1" customHeight="1"/>
    <row r="1048140" s="2" customFormat="1" customHeight="1"/>
    <row r="1048141" s="2" customFormat="1" customHeight="1"/>
    <row r="1048142" s="2" customFormat="1" customHeight="1"/>
    <row r="1048143" s="2" customFormat="1" customHeight="1"/>
    <row r="1048144" s="2" customFormat="1" customHeight="1"/>
    <row r="1048145" s="2" customFormat="1" customHeight="1"/>
    <row r="1048146" s="2" customFormat="1" customHeight="1"/>
    <row r="1048147" s="2" customFormat="1" customHeight="1"/>
    <row r="1048148" s="2" customFormat="1" customHeight="1"/>
    <row r="1048149" s="2" customFormat="1" customHeight="1"/>
    <row r="1048150" s="2" customFormat="1" customHeight="1"/>
    <row r="1048151" s="2" customFormat="1" customHeight="1"/>
    <row r="1048152" s="2" customFormat="1" customHeight="1"/>
    <row r="1048153" s="2" customFormat="1" customHeight="1"/>
    <row r="1048154" s="2" customFormat="1" customHeight="1"/>
    <row r="1048155" s="2" customFormat="1" customHeight="1"/>
    <row r="1048156" s="2" customFormat="1" customHeight="1"/>
    <row r="1048157" s="2" customFormat="1" customHeight="1"/>
    <row r="1048158" s="2" customFormat="1" customHeight="1"/>
    <row r="1048159" s="2" customFormat="1" customHeight="1"/>
    <row r="1048160" s="2" customFormat="1" customHeight="1"/>
    <row r="1048161" s="2" customFormat="1" customHeight="1"/>
    <row r="1048162" s="2" customFormat="1" customHeight="1"/>
    <row r="1048163" s="2" customFormat="1" customHeight="1"/>
    <row r="1048164" s="2" customFormat="1" customHeight="1"/>
    <row r="1048165" s="2" customFormat="1" customHeight="1"/>
    <row r="1048166" s="2" customFormat="1" customHeight="1"/>
    <row r="1048167" s="2" customFormat="1" customHeight="1"/>
    <row r="1048168" s="2" customFormat="1" customHeight="1"/>
    <row r="1048169" s="2" customFormat="1" customHeight="1"/>
    <row r="1048170" s="2" customFormat="1" customHeight="1"/>
    <row r="1048171" s="2" customFormat="1" customHeight="1"/>
    <row r="1048172" s="2" customFormat="1" customHeight="1"/>
    <row r="1048173" s="2" customFormat="1" customHeight="1"/>
    <row r="1048174" s="2" customFormat="1" customHeight="1"/>
    <row r="1048175" s="2" customFormat="1" customHeight="1"/>
    <row r="1048176" s="2" customFormat="1" customHeight="1"/>
    <row r="1048177" s="2" customFormat="1" customHeight="1"/>
    <row r="1048178" s="2" customFormat="1" customHeight="1"/>
    <row r="1048179" s="2" customFormat="1" customHeight="1"/>
    <row r="1048180" s="2" customFormat="1" customHeight="1"/>
    <row r="1048181" s="2" customFormat="1" customHeight="1"/>
    <row r="1048182" s="2" customFormat="1" customHeight="1"/>
    <row r="1048183" s="2" customFormat="1" customHeight="1"/>
    <row r="1048184" s="2" customFormat="1" customHeight="1"/>
    <row r="1048185" s="2" customFormat="1" customHeight="1"/>
    <row r="1048186" s="2" customFormat="1" customHeight="1"/>
    <row r="1048187" s="2" customFormat="1" customHeight="1"/>
    <row r="1048188" s="2" customFormat="1" customHeight="1"/>
    <row r="1048189" s="2" customFormat="1" customHeight="1"/>
    <row r="1048190" s="2" customFormat="1" customHeight="1"/>
    <row r="1048191" s="2" customFormat="1" customHeight="1"/>
    <row r="1048192" s="2" customFormat="1" customHeight="1"/>
    <row r="1048193" s="2" customFormat="1" customHeight="1"/>
    <row r="1048194" s="2" customFormat="1" customHeight="1"/>
    <row r="1048195" s="2" customFormat="1" customHeight="1"/>
    <row r="1048196" s="2" customFormat="1" customHeight="1"/>
    <row r="1048197" s="2" customFormat="1" customHeight="1"/>
    <row r="1048198" s="2" customFormat="1" customHeight="1"/>
    <row r="1048199" s="2" customFormat="1" customHeight="1"/>
    <row r="1048200" s="2" customFormat="1" customHeight="1"/>
    <row r="1048201" s="2" customFormat="1" customHeight="1"/>
    <row r="1048202" s="2" customFormat="1" customHeight="1"/>
    <row r="1048203" s="2" customFormat="1" customHeight="1"/>
    <row r="1048204" s="2" customFormat="1" customHeight="1"/>
    <row r="1048205" s="2" customFormat="1" customHeight="1"/>
    <row r="1048206" s="2" customFormat="1" customHeight="1"/>
    <row r="1048207" s="2" customFormat="1" customHeight="1"/>
    <row r="1048208" s="2" customFormat="1" customHeight="1"/>
    <row r="1048209" s="2" customFormat="1" customHeight="1"/>
    <row r="1048210" s="2" customFormat="1" customHeight="1"/>
    <row r="1048211" s="2" customFormat="1" customHeight="1"/>
    <row r="1048212" s="2" customFormat="1" customHeight="1"/>
    <row r="1048213" s="2" customFormat="1" customHeight="1"/>
    <row r="1048214" s="2" customFormat="1" customHeight="1"/>
    <row r="1048215" s="2" customFormat="1" customHeight="1"/>
    <row r="1048216" s="2" customFormat="1" customHeight="1"/>
    <row r="1048217" s="2" customFormat="1" customHeight="1"/>
    <row r="1048218" s="2" customFormat="1" customHeight="1"/>
    <row r="1048219" s="2" customFormat="1" customHeight="1"/>
    <row r="1048220" s="2" customFormat="1" customHeight="1"/>
    <row r="1048221" s="2" customFormat="1" customHeight="1"/>
    <row r="1048222" s="2" customFormat="1" customHeight="1"/>
    <row r="1048223" s="2" customFormat="1" customHeight="1"/>
    <row r="1048224" s="2" customFormat="1" customHeight="1"/>
    <row r="1048225" s="2" customFormat="1" customHeight="1"/>
    <row r="1048226" s="2" customFormat="1" customHeight="1"/>
    <row r="1048227" s="2" customFormat="1" customHeight="1"/>
    <row r="1048228" s="2" customFormat="1" customHeight="1"/>
    <row r="1048229" s="2" customFormat="1" customHeight="1"/>
    <row r="1048230" s="2" customFormat="1" customHeight="1"/>
    <row r="1048231" s="2" customFormat="1" customHeight="1"/>
    <row r="1048232" s="2" customFormat="1" customHeight="1"/>
    <row r="1048233" s="2" customFormat="1" customHeight="1"/>
    <row r="1048234" s="2" customFormat="1" customHeight="1"/>
    <row r="1048235" s="2" customFormat="1" customHeight="1"/>
    <row r="1048236" s="2" customFormat="1" customHeight="1"/>
    <row r="1048237" s="2" customFormat="1" customHeight="1"/>
    <row r="1048238" s="2" customFormat="1" customHeight="1"/>
    <row r="1048239" s="2" customFormat="1" customHeight="1"/>
    <row r="1048240" s="2" customFormat="1" customHeight="1"/>
    <row r="1048241" s="2" customFormat="1" customHeight="1"/>
    <row r="1048242" s="2" customFormat="1" customHeight="1"/>
    <row r="1048243" s="2" customFormat="1" customHeight="1"/>
    <row r="1048244" s="2" customFormat="1" customHeight="1"/>
    <row r="1048245" s="2" customFormat="1" customHeight="1"/>
    <row r="1048246" s="2" customFormat="1" customHeight="1"/>
    <row r="1048247" s="2" customFormat="1" customHeight="1"/>
    <row r="1048248" s="2" customFormat="1" customHeight="1"/>
    <row r="1048249" s="2" customFormat="1" customHeight="1"/>
    <row r="1048250" s="2" customFormat="1" customHeight="1"/>
    <row r="1048251" s="2" customFormat="1" customHeight="1"/>
    <row r="1048252" s="2" customFormat="1" customHeight="1"/>
    <row r="1048253" s="2" customFormat="1" customHeight="1"/>
    <row r="1048254" s="2" customFormat="1" customHeight="1"/>
    <row r="1048255" s="2" customFormat="1" customHeight="1"/>
    <row r="1048256" s="2" customFormat="1" customHeight="1"/>
    <row r="1048257" s="2" customFormat="1" customHeight="1"/>
    <row r="1048258" s="2" customFormat="1" customHeight="1"/>
    <row r="1048259" s="2" customFormat="1" customHeight="1"/>
    <row r="1048260" s="2" customFormat="1" customHeight="1"/>
    <row r="1048261" s="2" customFormat="1" customHeight="1"/>
    <row r="1048262" s="2" customFormat="1" customHeight="1"/>
    <row r="1048263" s="2" customFormat="1" customHeight="1"/>
    <row r="1048264" s="2" customFormat="1" customHeight="1"/>
    <row r="1048265" s="2" customFormat="1" customHeight="1"/>
    <row r="1048266" s="2" customFormat="1" customHeight="1"/>
    <row r="1048267" s="2" customFormat="1" customHeight="1"/>
    <row r="1048268" s="2" customFormat="1" customHeight="1"/>
    <row r="1048269" s="2" customFormat="1" customHeight="1"/>
    <row r="1048270" s="2" customFormat="1" customHeight="1"/>
    <row r="1048271" s="2" customFormat="1" customHeight="1"/>
    <row r="1048272" s="2" customFormat="1" customHeight="1"/>
    <row r="1048273" s="2" customFormat="1" customHeight="1"/>
    <row r="1048274" s="2" customFormat="1" customHeight="1"/>
    <row r="1048275" s="2" customFormat="1" customHeight="1"/>
    <row r="1048276" s="2" customFormat="1" customHeight="1"/>
    <row r="1048277" s="2" customFormat="1" customHeight="1"/>
    <row r="1048278" s="2" customFormat="1" customHeight="1"/>
    <row r="1048279" s="2" customFormat="1" customHeight="1"/>
    <row r="1048280" s="2" customFormat="1" customHeight="1"/>
    <row r="1048281" s="2" customFormat="1" customHeight="1"/>
    <row r="1048282" s="2" customFormat="1" customHeight="1"/>
    <row r="1048283" s="2" customFormat="1" customHeight="1"/>
    <row r="1048284" s="2" customFormat="1" customHeight="1"/>
    <row r="1048285" s="2" customFormat="1" customHeight="1"/>
    <row r="1048286" s="2" customFormat="1" customHeight="1"/>
    <row r="1048287" s="2" customFormat="1" customHeight="1"/>
    <row r="1048288" s="2" customFormat="1" customHeight="1"/>
    <row r="1048289" s="2" customFormat="1" customHeight="1"/>
    <row r="1048290" s="2" customFormat="1" customHeight="1"/>
    <row r="1048291" s="2" customFormat="1" customHeight="1"/>
    <row r="1048292" s="2" customFormat="1" customHeight="1"/>
    <row r="1048293" s="2" customFormat="1" customHeight="1"/>
    <row r="1048294" s="2" customFormat="1" customHeight="1"/>
    <row r="1048295" s="2" customFormat="1" customHeight="1"/>
    <row r="1048296" s="2" customFormat="1" customHeight="1"/>
    <row r="1048297" s="2" customFormat="1" customHeight="1"/>
    <row r="1048298" s="2" customFormat="1" customHeight="1"/>
    <row r="1048299" s="2" customFormat="1" customHeight="1"/>
    <row r="1048300" s="2" customFormat="1" customHeight="1"/>
    <row r="1048301" s="2" customFormat="1" customHeight="1"/>
    <row r="1048302" s="2" customFormat="1" customHeight="1"/>
    <row r="1048303" s="2" customFormat="1" customHeight="1"/>
    <row r="1048304" s="2" customFormat="1" customHeight="1"/>
    <row r="1048305" s="2" customFormat="1" customHeight="1"/>
    <row r="1048306" s="2" customFormat="1" customHeight="1"/>
    <row r="1048307" s="2" customFormat="1" customHeight="1"/>
    <row r="1048308" s="2" customFormat="1" customHeight="1"/>
    <row r="1048309" s="2" customFormat="1" customHeight="1"/>
    <row r="1048310" s="2" customFormat="1" customHeight="1"/>
    <row r="1048311" s="2" customFormat="1" customHeight="1"/>
    <row r="1048312" s="2" customFormat="1" customHeight="1"/>
    <row r="1048313" s="2" customFormat="1" customHeight="1"/>
    <row r="1048314" s="2" customFormat="1" customHeight="1"/>
    <row r="1048315" s="2" customFormat="1" customHeight="1"/>
    <row r="1048316" s="2" customFormat="1" customHeight="1"/>
    <row r="1048317" s="2" customFormat="1" customHeight="1"/>
    <row r="1048318" s="2" customFormat="1" customHeight="1"/>
    <row r="1048319" s="2" customFormat="1" customHeight="1"/>
    <row r="1048320" s="2" customFormat="1" customHeight="1"/>
    <row r="1048321" s="2" customFormat="1" customHeight="1"/>
    <row r="1048322" s="2" customFormat="1" customHeight="1"/>
    <row r="1048323" s="2" customFormat="1" customHeight="1"/>
    <row r="1048324" s="2" customFormat="1" customHeight="1"/>
    <row r="1048325" s="2" customFormat="1" customHeight="1"/>
    <row r="1048326" s="2" customFormat="1" customHeight="1"/>
    <row r="1048327" s="2" customFormat="1" customHeight="1"/>
    <row r="1048328" s="2" customFormat="1" customHeight="1"/>
    <row r="1048329" s="2" customFormat="1" customHeight="1"/>
    <row r="1048330" s="2" customFormat="1" customHeight="1"/>
    <row r="1048331" s="2" customFormat="1" customHeight="1"/>
    <row r="1048332" s="2" customFormat="1" customHeight="1"/>
    <row r="1048333" s="2" customFormat="1" customHeight="1"/>
    <row r="1048334" s="2" customFormat="1" customHeight="1"/>
    <row r="1048335" s="2" customFormat="1" customHeight="1"/>
    <row r="1048336" s="2" customFormat="1" customHeight="1"/>
    <row r="1048337" s="2" customFormat="1" customHeight="1"/>
    <row r="1048338" s="2" customFormat="1" customHeight="1"/>
    <row r="1048339" s="2" customFormat="1" customHeight="1"/>
    <row r="1048340" s="2" customFormat="1" customHeight="1"/>
    <row r="1048341" s="2" customFormat="1" customHeight="1"/>
    <row r="1048342" s="2" customFormat="1" customHeight="1"/>
    <row r="1048343" s="2" customFormat="1" customHeight="1"/>
    <row r="1048344" s="2" customFormat="1" customHeight="1"/>
    <row r="1048345" s="2" customFormat="1" customHeight="1"/>
    <row r="1048346" s="2" customFormat="1" customHeight="1"/>
    <row r="1048347" s="2" customFormat="1" customHeight="1"/>
    <row r="1048348" s="2" customFormat="1" customHeight="1"/>
    <row r="1048349" s="2" customFormat="1" customHeight="1"/>
    <row r="1048350" s="2" customFormat="1" customHeight="1"/>
    <row r="1048351" s="2" customFormat="1" customHeight="1"/>
    <row r="1048352" s="2" customFormat="1" customHeight="1"/>
    <row r="1048353" s="2" customFormat="1" customHeight="1"/>
    <row r="1048354" s="2" customFormat="1" customHeight="1"/>
    <row r="1048355" s="2" customFormat="1" customHeight="1"/>
    <row r="1048356" s="2" customFormat="1" customHeight="1"/>
    <row r="1048357" s="2" customFormat="1" customHeight="1"/>
    <row r="1048358" s="2" customFormat="1" customHeight="1"/>
    <row r="1048359" s="2" customFormat="1" customHeight="1"/>
    <row r="1048360" s="2" customFormat="1" customHeight="1"/>
    <row r="1048361" s="2" customFormat="1" customHeight="1"/>
    <row r="1048362" s="2" customFormat="1" customHeight="1"/>
    <row r="1048363" s="2" customFormat="1" customHeight="1"/>
    <row r="1048364" s="2" customFormat="1" customHeight="1"/>
    <row r="1048365" s="2" customFormat="1" customHeight="1"/>
    <row r="1048366" s="2" customFormat="1" customHeight="1"/>
    <row r="1048367" s="2" customFormat="1" customHeight="1"/>
    <row r="1048368" s="2" customFormat="1" customHeight="1"/>
    <row r="1048369" s="2" customFormat="1" customHeight="1"/>
    <row r="1048370" s="2" customFormat="1" customHeight="1"/>
    <row r="1048371" s="2" customFormat="1" customHeight="1"/>
    <row r="1048372" s="2" customFormat="1" customHeight="1"/>
    <row r="1048373" s="2" customFormat="1" customHeight="1"/>
    <row r="1048374" s="2" customFormat="1" customHeight="1"/>
    <row r="1048375" s="2" customFormat="1" customHeight="1"/>
    <row r="1048376" s="2" customFormat="1" customHeight="1"/>
    <row r="1048377" s="2" customFormat="1" customHeight="1"/>
    <row r="1048378" s="2" customFormat="1" customHeight="1"/>
    <row r="1048379" s="2" customFormat="1" customHeight="1"/>
    <row r="1048380" s="2" customFormat="1" customHeight="1"/>
    <row r="1048381" s="2" customFormat="1" customHeight="1"/>
    <row r="1048382" s="2" customFormat="1" customHeight="1"/>
    <row r="1048383" s="2" customFormat="1" customHeight="1"/>
    <row r="1048384" s="2" customFormat="1" customHeight="1"/>
    <row r="1048385" s="2" customFormat="1" customHeight="1"/>
    <row r="1048386" s="2" customFormat="1" customHeight="1"/>
    <row r="1048387" s="2" customFormat="1" customHeight="1"/>
    <row r="1048388" s="2" customFormat="1" customHeight="1"/>
    <row r="1048389" s="2" customFormat="1" customHeight="1"/>
    <row r="1048390" s="2" customFormat="1" customHeight="1"/>
    <row r="1048391" s="2" customFormat="1" customHeight="1"/>
    <row r="1048392" s="2" customFormat="1" customHeight="1"/>
    <row r="1048393" s="2" customFormat="1" customHeight="1"/>
    <row r="1048394" s="2" customFormat="1" customHeight="1"/>
    <row r="1048395" s="2" customFormat="1" customHeight="1"/>
    <row r="1048396" s="2" customFormat="1" customHeight="1"/>
    <row r="1048397" s="2" customFormat="1" customHeight="1"/>
    <row r="1048398" s="2" customFormat="1" customHeight="1"/>
    <row r="1048399" s="2" customFormat="1" customHeight="1"/>
    <row r="1048400" s="2" customFormat="1" customHeight="1"/>
    <row r="1048401" s="2" customFormat="1" customHeight="1"/>
    <row r="1048402" s="2" customFormat="1" customHeight="1"/>
    <row r="1048403" s="2" customFormat="1" customHeight="1"/>
    <row r="1048404" s="2" customFormat="1" customHeight="1"/>
    <row r="1048405" s="2" customFormat="1" customHeight="1"/>
    <row r="1048406" s="2" customFormat="1" customHeight="1"/>
    <row r="1048407" s="2" customFormat="1" customHeight="1"/>
    <row r="1048408" s="2" customFormat="1" customHeight="1"/>
    <row r="1048409" s="2" customFormat="1" customHeight="1"/>
    <row r="1048410" s="2" customFormat="1" customHeight="1"/>
    <row r="1048411" s="2" customFormat="1" customHeight="1"/>
    <row r="1048412" s="2" customFormat="1" customHeight="1"/>
    <row r="1048413" s="2" customFormat="1" customHeight="1"/>
    <row r="1048414" s="2" customFormat="1" customHeight="1"/>
    <row r="1048415" s="2" customFormat="1" customHeight="1"/>
    <row r="1048416" s="2" customFormat="1" customHeight="1"/>
    <row r="1048417" s="2" customFormat="1" customHeight="1"/>
    <row r="1048418" s="2" customFormat="1" customHeight="1"/>
    <row r="1048419" s="2" customFormat="1" customHeight="1"/>
    <row r="1048420" s="2" customFormat="1" customHeight="1"/>
    <row r="1048421" s="2" customFormat="1" customHeight="1"/>
    <row r="1048422" s="2" customFormat="1" customHeight="1"/>
    <row r="1048423" s="2" customFormat="1" customHeight="1"/>
    <row r="1048424" s="2" customFormat="1" customHeight="1"/>
    <row r="1048425" s="2" customFormat="1" customHeight="1"/>
    <row r="1048426" s="2" customFormat="1" customHeight="1"/>
    <row r="1048427" s="2" customFormat="1" customHeight="1"/>
    <row r="1048428" s="2" customFormat="1" customHeight="1"/>
    <row r="1048429" s="2" customFormat="1" customHeight="1"/>
    <row r="1048430" s="2" customFormat="1" customHeight="1"/>
    <row r="1048431" s="2" customFormat="1" customHeight="1"/>
    <row r="1048432" s="2" customFormat="1" customHeight="1"/>
    <row r="1048433" s="2" customFormat="1" customHeight="1"/>
    <row r="1048434" s="2" customFormat="1" customHeight="1"/>
    <row r="1048435" s="2" customFormat="1" customHeight="1"/>
    <row r="1048436" s="2" customFormat="1" customHeight="1"/>
    <row r="1048437" s="2" customFormat="1" customHeight="1"/>
    <row r="1048438" s="2" customFormat="1" customHeight="1"/>
    <row r="1048439" s="2" customFormat="1" customHeight="1"/>
    <row r="1048440" s="2" customFormat="1" customHeight="1"/>
    <row r="1048441" s="2" customFormat="1" customHeight="1"/>
    <row r="1048442" s="2" customFormat="1" customHeight="1"/>
    <row r="1048443" s="2" customFormat="1" customHeight="1"/>
    <row r="1048444" s="2" customFormat="1" customHeight="1"/>
    <row r="1048445" s="2" customFormat="1" customHeight="1"/>
    <row r="1048446" s="2" customFormat="1" customHeight="1"/>
    <row r="1048447" s="2" customFormat="1" customHeight="1"/>
    <row r="1048448" s="2" customFormat="1" customHeight="1"/>
    <row r="1048449" s="2" customFormat="1" customHeight="1"/>
    <row r="1048450" s="2" customFormat="1" customHeight="1"/>
    <row r="1048451" s="2" customFormat="1" customHeight="1"/>
    <row r="1048452" s="2" customFormat="1" customHeight="1"/>
    <row r="1048453" s="2" customFormat="1" customHeight="1"/>
    <row r="1048454" s="2" customFormat="1" customHeight="1"/>
    <row r="1048455" s="2" customFormat="1" customHeight="1"/>
    <row r="1048456" s="2" customFormat="1" customHeight="1"/>
    <row r="1048457" s="2" customFormat="1" customHeight="1"/>
    <row r="1048458" s="2" customFormat="1" customHeight="1"/>
    <row r="1048459" s="2" customFormat="1" customHeight="1"/>
    <row r="1048460" s="2" customFormat="1" customHeight="1"/>
    <row r="1048461" s="2" customFormat="1" customHeight="1"/>
    <row r="1048462" s="2" customFormat="1" customHeight="1"/>
    <row r="1048463" s="2" customFormat="1" customHeight="1"/>
    <row r="1048464" s="2" customFormat="1" customHeight="1"/>
    <row r="1048465" s="2" customFormat="1" customHeight="1"/>
    <row r="1048466" s="2" customFormat="1" customHeight="1"/>
    <row r="1048467" s="2" customFormat="1" customHeight="1"/>
    <row r="1048468" s="2" customFormat="1" customHeight="1"/>
    <row r="1048469" s="2" customFormat="1" customHeight="1"/>
    <row r="1048470" s="2" customFormat="1" customHeight="1"/>
    <row r="1048471" s="2" customFormat="1" customHeight="1"/>
    <row r="1048472" s="2" customFormat="1" customHeight="1"/>
    <row r="1048473" s="2" customFormat="1" customHeight="1"/>
    <row r="1048474" s="2" customFormat="1" customHeight="1"/>
    <row r="1048475" s="2" customFormat="1" customHeight="1"/>
    <row r="1048476" s="2" customFormat="1" customHeight="1"/>
    <row r="1048477" s="2" customFormat="1" customHeight="1"/>
    <row r="1048478" s="2" customFormat="1" customHeight="1"/>
    <row r="1048479" s="2" customFormat="1" customHeight="1"/>
    <row r="1048480" s="2" customFormat="1" customHeight="1"/>
    <row r="1048481" s="2" customFormat="1" customHeight="1"/>
    <row r="1048482" s="2" customFormat="1" customHeight="1"/>
    <row r="1048483" s="2" customFormat="1" customHeight="1"/>
    <row r="1048484" s="2" customFormat="1" customHeight="1"/>
    <row r="1048485" s="2" customFormat="1" customHeight="1"/>
    <row r="1048486" s="2" customFormat="1" customHeight="1"/>
    <row r="1048487" s="2" customFormat="1" customHeight="1"/>
    <row r="1048488" s="2" customFormat="1" customHeight="1"/>
    <row r="1048489" s="2" customFormat="1" customHeight="1"/>
    <row r="1048490" s="2" customFormat="1" customHeight="1"/>
    <row r="1048491" s="2" customFormat="1" customHeight="1"/>
    <row r="1048492" s="2" customFormat="1" customHeight="1"/>
    <row r="1048493" s="2" customFormat="1" customHeight="1"/>
    <row r="1048494" s="2" customFormat="1" customHeight="1"/>
    <row r="1048495" s="2" customFormat="1" customHeight="1"/>
    <row r="1048496" s="2" customFormat="1" customHeight="1"/>
    <row r="1048497" s="2" customFormat="1" customHeight="1"/>
    <row r="1048498" s="2" customFormat="1" customHeight="1"/>
    <row r="1048499" s="2" customFormat="1" customHeight="1"/>
    <row r="1048500" s="2" customFormat="1" customHeight="1"/>
    <row r="1048501" s="2" customFormat="1" customHeight="1"/>
    <row r="1048502" s="2" customFormat="1" customHeight="1"/>
    <row r="1048503" s="2" customFormat="1" customHeight="1"/>
    <row r="1048504" s="2" customFormat="1" customHeight="1"/>
    <row r="1048505" s="2" customFormat="1" customHeight="1"/>
    <row r="1048506" s="2" customFormat="1" customHeight="1"/>
    <row r="1048507" s="2" customFormat="1" customHeight="1"/>
    <row r="1048508" s="2" customFormat="1" customHeight="1"/>
    <row r="1048509" s="2" customFormat="1" customHeight="1"/>
    <row r="1048510" s="2" customFormat="1" customHeight="1"/>
    <row r="1048511" s="2" customFormat="1" customHeight="1"/>
    <row r="1048512" s="2" customFormat="1" customHeight="1"/>
    <row r="1048513" s="2" customFormat="1" customHeight="1"/>
    <row r="1048514" s="2" customFormat="1" customHeight="1"/>
    <row r="1048515" s="2" customFormat="1" customHeight="1"/>
    <row r="1048516" s="2" customFormat="1" customHeight="1"/>
    <row r="1048517" s="2" customFormat="1" customHeight="1"/>
    <row r="1048518" s="2" customFormat="1" customHeight="1"/>
    <row r="1048519" s="2" customFormat="1" customHeight="1"/>
    <row r="1048520" s="2" customFormat="1" customHeight="1"/>
    <row r="1048521" s="2" customFormat="1" customHeight="1"/>
    <row r="1048522" s="2" customFormat="1" customHeight="1"/>
    <row r="1048523" s="2" customFormat="1" customHeight="1"/>
    <row r="1048524" s="2" customFormat="1" customHeight="1"/>
    <row r="1048525" s="2" customFormat="1" customHeight="1"/>
    <row r="1048526" s="2" customFormat="1" customHeight="1"/>
    <row r="1048527" s="2" customFormat="1" customHeight="1"/>
    <row r="1048528" s="2" customFormat="1" customHeight="1"/>
    <row r="1048529" s="2" customFormat="1" customHeight="1"/>
    <row r="1048530" s="2" customFormat="1" customHeight="1"/>
    <row r="1048531" s="2" customFormat="1" customHeight="1"/>
    <row r="1048532" s="2" customFormat="1" customHeight="1"/>
    <row r="1048533" s="2" customFormat="1" customHeight="1"/>
    <row r="1048534" s="2" customFormat="1" customHeight="1"/>
    <row r="1048535" s="2" customFormat="1" customHeight="1"/>
    <row r="1048536" s="2" customFormat="1" customHeight="1"/>
    <row r="1048537" s="2" customFormat="1" customHeight="1"/>
    <row r="1048538" s="2" customFormat="1" customHeight="1"/>
    <row r="1048539" s="2" customFormat="1" customHeight="1"/>
    <row r="1048540" s="2" customFormat="1" customHeight="1"/>
    <row r="1048541" s="2" customFormat="1" customHeight="1"/>
    <row r="1048542" s="2" customFormat="1" customHeight="1"/>
    <row r="1048543" s="2" customFormat="1" customHeight="1"/>
    <row r="1048544" s="2" customFormat="1" customHeight="1"/>
    <row r="1048545" s="2" customFormat="1" customHeight="1"/>
    <row r="1048546" s="2" customFormat="1" customHeight="1"/>
    <row r="1048547" s="2" customFormat="1" customHeight="1"/>
    <row r="1048548" s="2" customFormat="1" customHeight="1"/>
    <row r="1048549" s="2" customFormat="1" customHeight="1"/>
    <row r="1048550" s="2" customFormat="1" customHeight="1"/>
    <row r="1048551" s="2" customFormat="1" customHeight="1"/>
    <row r="1048552" s="2" customFormat="1" customHeight="1"/>
    <row r="1048553" s="2" customFormat="1" customHeight="1"/>
    <row r="1048554" s="2" customFormat="1" customHeight="1"/>
    <row r="1048555" s="2" customFormat="1" customHeight="1"/>
    <row r="1048556" s="2" customFormat="1" customHeight="1"/>
    <row r="1048557" s="2" customFormat="1" customHeight="1"/>
    <row r="1048558" s="2" customFormat="1" customHeight="1"/>
    <row r="1048559" s="2" customFormat="1" customHeight="1"/>
    <row r="1048560" s="2" customFormat="1" customHeight="1"/>
    <row r="1048561" s="2" customFormat="1" customHeight="1"/>
    <row r="1048562" s="2" customFormat="1" customHeight="1"/>
    <row r="1048563" s="2" customFormat="1" customHeight="1"/>
    <row r="1048564" s="2" customFormat="1" customHeight="1"/>
    <row r="1048565" s="2" customFormat="1" customHeight="1"/>
    <row r="1048566" s="2" customFormat="1" customHeight="1"/>
    <row r="1048567" s="2" customFormat="1" customHeight="1"/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2025-03-14T12:39:00Z</dcterms:created>
  <dcterms:modified xsi:type="dcterms:W3CDTF">2025-12-24T17:30:46Z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01F0FBED316242169116C254FE4F6CE1_11</vt:lpwstr>
  </property>
  <property fmtid="{D5CDD505-2E9C-101B-9397-08002B2CF9AE}" pid="3" name="KSOProductBuildVer">
    <vt:lpwstr>2052-12.8.2.21176</vt:lpwstr>
  </property>
</Properties>
</file>