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表" sheetId="2" r:id="rId1"/>
  </sheets>
  <definedNames>
    <definedName name="_xlnm.Print_Area" localSheetId="0">汇总表!$A$1:$P$10</definedName>
  </definedNames>
  <calcPr calcId="144525"/>
</workbook>
</file>

<file path=xl/sharedStrings.xml><?xml version="1.0" encoding="utf-8"?>
<sst xmlns="http://schemas.openxmlformats.org/spreadsheetml/2006/main" count="30">
  <si>
    <t>六安市叶集区2023年4月1日-2023年9月30日光伏收益兑现汇总表</t>
  </si>
  <si>
    <t>序号</t>
  </si>
  <si>
    <t>乡镇街</t>
  </si>
  <si>
    <t>发电金额</t>
  </si>
  <si>
    <t>代扣土地租金、运维管护费</t>
  </si>
  <si>
    <t>偿还自筹部分资金（通过小额贷款）</t>
  </si>
  <si>
    <t>偿还自筹
部分资金</t>
  </si>
  <si>
    <t>实发金额</t>
  </si>
  <si>
    <t>备注</t>
  </si>
  <si>
    <t>小计</t>
  </si>
  <si>
    <t>户用</t>
  </si>
  <si>
    <t>村集体（扣除2.5%保险费用）</t>
  </si>
  <si>
    <t>村集体</t>
  </si>
  <si>
    <t>户数</t>
  </si>
  <si>
    <t>金额</t>
  </si>
  <si>
    <t>姚李镇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</si>
  <si>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4238.72</t>
    </r>
    <r>
      <rPr>
        <sz val="12"/>
        <color theme="1"/>
        <rFont val="宋体"/>
        <charset val="134"/>
      </rPr>
      <t>元</t>
    </r>
  </si>
  <si>
    <t>洪集镇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</si>
  <si>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7196.22</t>
    </r>
    <r>
      <rPr>
        <sz val="12"/>
        <color theme="1"/>
        <rFont val="宋体"/>
        <charset val="134"/>
      </rPr>
      <t>元</t>
    </r>
  </si>
  <si>
    <t>三元镇</t>
  </si>
  <si>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32900.82</t>
    </r>
    <r>
      <rPr>
        <sz val="12"/>
        <color theme="1"/>
        <rFont val="宋体"/>
        <charset val="134"/>
      </rPr>
      <t>元</t>
    </r>
  </si>
  <si>
    <t>孙岗乡</t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</si>
  <si>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10810.09</t>
    </r>
    <r>
      <rPr>
        <sz val="12"/>
        <color theme="1"/>
        <rFont val="宋体"/>
        <charset val="134"/>
      </rPr>
      <t>元</t>
    </r>
  </si>
  <si>
    <t>史河街道</t>
  </si>
  <si>
    <r>
      <rPr>
        <sz val="12"/>
        <color theme="1"/>
        <rFont val="Times New Roman"/>
        <charset val="134"/>
      </rPr>
      <t xml:space="preserve">19763.3
</t>
    </r>
    <r>
      <rPr>
        <sz val="12"/>
        <color theme="1"/>
        <rFont val="宋体"/>
        <charset val="134"/>
      </rPr>
      <t>（平岗代扣）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</si>
  <si>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12360.24</t>
    </r>
    <r>
      <rPr>
        <sz val="12"/>
        <color theme="1"/>
        <rFont val="宋体"/>
        <charset val="134"/>
      </rPr>
      <t>元</t>
    </r>
  </si>
  <si>
    <t>平岗街道</t>
  </si>
  <si>
    <r>
      <rPr>
        <sz val="12"/>
        <color theme="1"/>
        <rFont val="Times New Roman"/>
        <charset val="134"/>
      </rPr>
      <t>61391.82</t>
    </r>
    <r>
      <rPr>
        <sz val="12"/>
        <color theme="1"/>
        <rFont val="宋体"/>
        <charset val="134"/>
      </rPr>
      <t>（含史河街道户用土地租金）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</si>
  <si>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3202.72</t>
    </r>
    <r>
      <rPr>
        <sz val="12"/>
        <color theme="1"/>
        <rFont val="宋体"/>
        <charset val="134"/>
      </rPr>
      <t>元</t>
    </r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</si>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</sst>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rgb="FF000000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方正小标宋_GBK"/>
      <charset val="134"/>
    </font>
    <font>
      <sz val="11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4"/>
  <sheetViews>
    <sheetView tabSelected="1" workbookViewId="0">
      <selection activeCell="J8" sqref="J8"/>
    </sheetView>
  </sheetViews>
  <sheetFormatPr defaultColWidth="9" defaultRowHeight="13.5"/>
  <cols>
    <col min="1" max="1" width="6.59166666666667" customWidth="1"/>
    <col min="2" max="2" width="10.2166666666667" customWidth="1"/>
    <col min="3" max="3" width="12.075" customWidth="1"/>
    <col min="4" max="4" width="11.8666666666667" customWidth="1"/>
    <col min="5" max="5" width="11.4166666666667" customWidth="1"/>
    <col min="6" max="6" width="12.1666666666667" customWidth="1"/>
    <col min="7" max="7" width="12.625" customWidth="1"/>
    <col min="8" max="8" width="9.69166666666667" customWidth="1"/>
    <col min="9" max="9" width="7" customWidth="1"/>
    <col min="10" max="10" width="10.4416666666667" customWidth="1"/>
    <col min="11" max="11" width="5.91666666666667" customWidth="1"/>
    <col min="12" max="12" width="9.88333333333333" customWidth="1"/>
    <col min="13" max="13" width="11.7333333333333" customWidth="1"/>
    <col min="14" max="14" width="11.65" customWidth="1"/>
    <col min="15" max="15" width="12.7" customWidth="1"/>
    <col min="16" max="16" width="18.9166666666667" customWidth="1"/>
    <col min="18" max="19" width="12.625"/>
  </cols>
  <sheetData>
    <row r="1" ht="6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5" customHeight="1" spans="1:16">
      <c r="A2" s="3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 t="s">
        <v>6</v>
      </c>
      <c r="L2" s="4"/>
      <c r="M2" s="4" t="s">
        <v>7</v>
      </c>
      <c r="N2" s="4"/>
      <c r="O2" s="4"/>
      <c r="P2" s="4" t="s">
        <v>8</v>
      </c>
    </row>
    <row r="3" ht="60" customHeight="1" spans="1:16">
      <c r="A3" s="3"/>
      <c r="B3" s="4"/>
      <c r="C3" s="4" t="s">
        <v>9</v>
      </c>
      <c r="D3" s="4" t="s">
        <v>10</v>
      </c>
      <c r="E3" s="4" t="s">
        <v>11</v>
      </c>
      <c r="F3" s="4" t="s">
        <v>9</v>
      </c>
      <c r="G3" s="5" t="s">
        <v>10</v>
      </c>
      <c r="H3" s="4" t="s">
        <v>12</v>
      </c>
      <c r="I3" s="4" t="s">
        <v>13</v>
      </c>
      <c r="J3" s="4" t="s">
        <v>14</v>
      </c>
      <c r="K3" s="4" t="s">
        <v>13</v>
      </c>
      <c r="L3" s="4" t="s">
        <v>14</v>
      </c>
      <c r="M3" s="4" t="s">
        <v>9</v>
      </c>
      <c r="N3" s="4" t="s">
        <v>10</v>
      </c>
      <c r="O3" s="4" t="s">
        <v>12</v>
      </c>
      <c r="P3" s="4"/>
    </row>
    <row r="4" ht="55" customHeight="1" spans="1:16">
      <c r="A4" s="3">
        <v>1</v>
      </c>
      <c r="B4" s="3" t="s">
        <v>15</v>
      </c>
      <c r="C4" s="6">
        <f t="shared" ref="C4:C9" si="0">D4+E4</f>
        <v>1215496.61</v>
      </c>
      <c r="D4" s="6">
        <v>809570.31</v>
      </c>
      <c r="E4" s="6">
        <v>405926.3</v>
      </c>
      <c r="F4" s="6">
        <f>G4+H4</f>
        <v>60776.06</v>
      </c>
      <c r="G4" s="6">
        <v>40479.72</v>
      </c>
      <c r="H4" s="6">
        <v>20296.34</v>
      </c>
      <c r="I4" s="13">
        <v>0</v>
      </c>
      <c r="J4" s="13">
        <v>0</v>
      </c>
      <c r="K4" s="13">
        <v>0</v>
      </c>
      <c r="L4" s="13">
        <v>0</v>
      </c>
      <c r="M4" s="6">
        <f t="shared" ref="M4:M9" si="1">N4+O4</f>
        <v>1154720.55</v>
      </c>
      <c r="N4" s="6">
        <v>764851.87</v>
      </c>
      <c r="O4" s="6">
        <v>389868.68</v>
      </c>
      <c r="P4" s="14" t="s">
        <v>16</v>
      </c>
    </row>
    <row r="5" ht="55" customHeight="1" spans="1:16">
      <c r="A5" s="3">
        <v>2</v>
      </c>
      <c r="B5" s="3" t="s">
        <v>17</v>
      </c>
      <c r="C5" s="7">
        <f t="shared" si="0"/>
        <v>879517.2195</v>
      </c>
      <c r="D5" s="7">
        <v>527215.77</v>
      </c>
      <c r="E5" s="7">
        <v>352301.4495</v>
      </c>
      <c r="F5" s="6">
        <v>49468.2804</v>
      </c>
      <c r="G5" s="7">
        <v>29594.86</v>
      </c>
      <c r="H5" s="7">
        <v>19873.4151</v>
      </c>
      <c r="I5" s="15">
        <v>0</v>
      </c>
      <c r="J5" s="15">
        <v>0</v>
      </c>
      <c r="K5" s="15">
        <v>0</v>
      </c>
      <c r="L5" s="15">
        <v>0</v>
      </c>
      <c r="M5" s="7">
        <f t="shared" si="1"/>
        <v>830048.944400001</v>
      </c>
      <c r="N5" s="7">
        <v>490424.689501348</v>
      </c>
      <c r="O5" s="7">
        <v>339624.254898653</v>
      </c>
      <c r="P5" s="14" t="s">
        <v>18</v>
      </c>
    </row>
    <row r="6" ht="55" customHeight="1" spans="1:16">
      <c r="A6" s="8">
        <v>3</v>
      </c>
      <c r="B6" s="8" t="s">
        <v>19</v>
      </c>
      <c r="C6" s="6">
        <f t="shared" si="0"/>
        <v>1006649.49</v>
      </c>
      <c r="D6" s="6">
        <v>812139.92</v>
      </c>
      <c r="E6" s="6">
        <v>194509.57</v>
      </c>
      <c r="F6" s="6">
        <v>52066.93</v>
      </c>
      <c r="G6" s="6">
        <v>41368.92</v>
      </c>
      <c r="H6" s="6">
        <v>10698.01</v>
      </c>
      <c r="I6" s="13">
        <v>0</v>
      </c>
      <c r="J6" s="13">
        <v>0</v>
      </c>
      <c r="K6" s="13">
        <v>0</v>
      </c>
      <c r="L6" s="6">
        <v>10300</v>
      </c>
      <c r="M6" s="6">
        <f t="shared" si="1"/>
        <v>944282.56</v>
      </c>
      <c r="N6" s="6">
        <v>727570.18</v>
      </c>
      <c r="O6" s="6">
        <v>216712.38</v>
      </c>
      <c r="P6" s="16" t="s">
        <v>20</v>
      </c>
    </row>
    <row r="7" s="1" customFormat="1" ht="55" customHeight="1" spans="1:16">
      <c r="A7" s="8">
        <v>4</v>
      </c>
      <c r="B7" s="8" t="s">
        <v>21</v>
      </c>
      <c r="C7" s="7">
        <f t="shared" si="0"/>
        <v>1134149.69</v>
      </c>
      <c r="D7" s="7">
        <v>751420.6</v>
      </c>
      <c r="E7" s="7">
        <v>382729.09</v>
      </c>
      <c r="F7" s="7">
        <f>G7+H7</f>
        <v>60326.84545</v>
      </c>
      <c r="G7" s="7">
        <v>39276.7455</v>
      </c>
      <c r="H7" s="7">
        <v>21050.09995</v>
      </c>
      <c r="I7" s="15">
        <v>0</v>
      </c>
      <c r="J7" s="15">
        <v>0</v>
      </c>
      <c r="K7" s="15">
        <v>0</v>
      </c>
      <c r="L7" s="15">
        <v>0</v>
      </c>
      <c r="M7" s="7">
        <f t="shared" si="1"/>
        <v>1073822.84455</v>
      </c>
      <c r="N7" s="7">
        <v>701333.7645</v>
      </c>
      <c r="O7" s="7">
        <v>372489.08005</v>
      </c>
      <c r="P7" s="16" t="s">
        <v>22</v>
      </c>
    </row>
    <row r="8" ht="71" customHeight="1" spans="1:16">
      <c r="A8" s="3">
        <v>5</v>
      </c>
      <c r="B8" s="3" t="s">
        <v>23</v>
      </c>
      <c r="C8" s="6">
        <f t="shared" si="0"/>
        <v>622644.87</v>
      </c>
      <c r="D8" s="6">
        <v>417963.9</v>
      </c>
      <c r="E8" s="6">
        <v>204680.97</v>
      </c>
      <c r="F8" s="6">
        <v>11257.45</v>
      </c>
      <c r="G8" s="9" t="s">
        <v>24</v>
      </c>
      <c r="H8" s="6">
        <v>11257.45</v>
      </c>
      <c r="I8" s="13">
        <v>0</v>
      </c>
      <c r="J8" s="7">
        <v>24500</v>
      </c>
      <c r="K8" s="17">
        <v>0</v>
      </c>
      <c r="L8" s="13">
        <v>0</v>
      </c>
      <c r="M8" s="6">
        <f t="shared" si="1"/>
        <v>567124.12005</v>
      </c>
      <c r="N8" s="6">
        <v>361340.36</v>
      </c>
      <c r="O8" s="6">
        <v>205783.76005</v>
      </c>
      <c r="P8" s="14" t="s">
        <v>25</v>
      </c>
    </row>
    <row r="9" ht="63" customHeight="1" spans="1:16">
      <c r="A9" s="3">
        <v>6</v>
      </c>
      <c r="B9" s="3" t="s">
        <v>26</v>
      </c>
      <c r="C9" s="6">
        <f t="shared" si="0"/>
        <v>829331.95</v>
      </c>
      <c r="D9" s="6">
        <v>603968.24</v>
      </c>
      <c r="E9" s="6">
        <v>225363.71</v>
      </c>
      <c r="F9" s="9" t="s">
        <v>27</v>
      </c>
      <c r="G9" s="6">
        <v>29233.51</v>
      </c>
      <c r="H9" s="6">
        <v>12395</v>
      </c>
      <c r="I9" s="13">
        <v>0</v>
      </c>
      <c r="J9" s="6">
        <v>5500</v>
      </c>
      <c r="K9" s="17">
        <v>0</v>
      </c>
      <c r="L9" s="13">
        <v>0</v>
      </c>
      <c r="M9" s="6">
        <f t="shared" si="1"/>
        <v>782203.44</v>
      </c>
      <c r="N9" s="6">
        <v>566032.01</v>
      </c>
      <c r="O9" s="6">
        <v>216171.43</v>
      </c>
      <c r="P9" s="14" t="s">
        <v>28</v>
      </c>
    </row>
    <row r="10" ht="40" customHeight="1" spans="1:16">
      <c r="A10" s="10" t="s">
        <v>29</v>
      </c>
      <c r="B10" s="10"/>
      <c r="C10" s="11">
        <f>SUM(C4:C9)</f>
        <v>5687789.8295</v>
      </c>
      <c r="D10" s="11">
        <f>SUM(D4:D9)</f>
        <v>3922278.74</v>
      </c>
      <c r="E10" s="11">
        <f>SUM(E4:E9)</f>
        <v>1765511.0895</v>
      </c>
      <c r="F10" s="11">
        <v>295287.38585</v>
      </c>
      <c r="G10" s="11">
        <v>199717.0555</v>
      </c>
      <c r="H10" s="11">
        <f>SUM(H4:H9)</f>
        <v>95570.31505</v>
      </c>
      <c r="I10" s="18">
        <v>0</v>
      </c>
      <c r="J10" s="11">
        <f>SUM(J4:J9)</f>
        <v>30000</v>
      </c>
      <c r="K10" s="18">
        <v>0</v>
      </c>
      <c r="L10" s="11">
        <f>SUM(L4:L9)</f>
        <v>10300</v>
      </c>
      <c r="M10" s="11">
        <v>5352202.45</v>
      </c>
      <c r="N10" s="11">
        <f>SUM(N4:N9)</f>
        <v>3611552.87400135</v>
      </c>
      <c r="O10" s="11">
        <f>SUM(O4:O9)</f>
        <v>1740649.58499865</v>
      </c>
      <c r="P10" s="19"/>
    </row>
    <row r="14" spans="7:7">
      <c r="G14" s="12"/>
    </row>
  </sheetData>
  <mergeCells count="10">
    <mergeCell ref="A1:P1"/>
    <mergeCell ref="C2:E2"/>
    <mergeCell ref="F2:H2"/>
    <mergeCell ref="I2:J2"/>
    <mergeCell ref="K2:L2"/>
    <mergeCell ref="M2:O2"/>
    <mergeCell ref="A10:B10"/>
    <mergeCell ref="A2:A3"/>
    <mergeCell ref="B2:B3"/>
    <mergeCell ref="P2:P3"/>
  </mergeCells>
  <pageMargins left="0.393055555555556" right="0.393055555555556" top="0.354166666666667" bottom="0.354166666666667" header="0.297916666666667" footer="0.297916666666667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TMac</cp:lastModifiedBy>
  <dcterms:created xsi:type="dcterms:W3CDTF">2022-11-02T00:04:00Z</dcterms:created>
  <dcterms:modified xsi:type="dcterms:W3CDTF">2023-11-13T01:43:13Z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81DAB5A6D4C1450A9653F651A428100E_13</vt:lpwstr>
  </property>
  <property fmtid="{D5CDD505-2E9C-101B-9397-08002B2CF9AE}" pid="3" name="KSOProductBuildVer">
    <vt:lpwstr>2052-10.8.0.6206</vt:lpwstr>
  </property>
</Properties>
</file>