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2525"/>
  </bookViews>
  <sheets>
    <sheet name="Sheet1" sheetId="1" r:id="rId1"/>
  </sheets>
  <calcPr calcId="144525"/>
</workbook>
</file>

<file path=xl/sharedStrings.xml><?xml version="1.0" encoding="utf-8"?>
<sst xmlns="http://schemas.openxmlformats.org/spreadsheetml/2006/main" count="685">
  <si>
    <t>叶集区2023年乡村振兴项目库拟入库项目清单（拟定稿）</t>
  </si>
  <si>
    <t>填报单位（盖章）：</t>
  </si>
  <si>
    <t>单位：万元</t>
  </si>
  <si>
    <t>序号</t>
  </si>
  <si>
    <t>项目名称</t>
  </si>
  <si>
    <t>项目类别</t>
  </si>
  <si>
    <t>项目目录</t>
  </si>
  <si>
    <t>建设性质</t>
  </si>
  <si>
    <t>实施地点</t>
  </si>
  <si>
    <t>进度安排</t>
  </si>
  <si>
    <t>实施单位</t>
  </si>
  <si>
    <t>区直主管部门</t>
  </si>
  <si>
    <t>建设内容</t>
  </si>
  <si>
    <t>资金规模和筹资方式
（万元）</t>
  </si>
  <si>
    <t>受益对象</t>
  </si>
  <si>
    <t>绩效目标</t>
  </si>
  <si>
    <t>群众参与</t>
  </si>
  <si>
    <t>联农带农富农机制情况</t>
  </si>
  <si>
    <t>备注</t>
  </si>
  <si>
    <t>预计工期（X个月）</t>
  </si>
  <si>
    <t>计划启动月份</t>
  </si>
  <si>
    <t>小计</t>
  </si>
  <si>
    <t>申请衔接资金</t>
  </si>
  <si>
    <t>其他资金</t>
  </si>
  <si>
    <t>群众自筹</t>
  </si>
  <si>
    <t>总计</t>
  </si>
  <si>
    <t>一、产业类项目</t>
  </si>
  <si>
    <t>（一）到村到镇产业项目</t>
  </si>
  <si>
    <t>姚李镇2023年江淮果岭经果林改造项目</t>
  </si>
  <si>
    <t>产业发展类</t>
  </si>
  <si>
    <t>特色产业发展</t>
  </si>
  <si>
    <t>新建</t>
  </si>
  <si>
    <t>姚李镇</t>
  </si>
  <si>
    <t>2月</t>
  </si>
  <si>
    <t>姚李镇人民政府</t>
  </si>
  <si>
    <t>区农业农村局</t>
  </si>
  <si>
    <t>对关山村350亩、长塔寺村120亩、龙凤村600亩，共计1070亩经果林进行改造提升，按照每亩投入1200元/亩标准改造，项目改造平整土地后，由村集体经济合作社统一流转后再对外发包，增加村集体收入。</t>
  </si>
  <si>
    <t>500户1258人其中直接受益脱贫户50户106人，监测户3户8人</t>
  </si>
  <si>
    <t>直接增加村集体收入10万元，带动群众发展特色产业增加收入</t>
  </si>
  <si>
    <t>是</t>
  </si>
  <si>
    <t>提高村集体经济收入，鼓励、带动脱贫户增收</t>
  </si>
  <si>
    <r>
      <rPr>
        <sz val="11"/>
        <color theme="1"/>
        <rFont val="方正小标宋_GBK"/>
        <charset val="134"/>
      </rPr>
      <t>2023</t>
    </r>
    <r>
      <rPr>
        <sz val="11"/>
        <color rgb="FF000000"/>
        <rFont val="方正小标宋_GBK"/>
        <charset val="134"/>
      </rPr>
      <t>年羊肉美食研究院技术服务项目</t>
    </r>
  </si>
  <si>
    <t>叶集区</t>
  </si>
  <si>
    <t>1月</t>
  </si>
  <si>
    <t>开展叶集羊肉发展技术服务，2022年度成果清单：①研究产品配方、加工工艺、质量标准和规模化生产解决方案，检测报告和小批量样品等新产品2-3个，②围绕研究技术、产品和质量控制体系等起草标准1-2项，③申请专利3项，④发表科技论文1-2篇，⑤专家对接企业问诊把脉5-6人次，⑥开展企业科技人员培训3-5次，⑦帮助招引肉品加工优势企业3-4家</t>
  </si>
  <si>
    <r>
      <rPr>
        <sz val="11"/>
        <color theme="1"/>
        <rFont val="方正小标宋_GBK"/>
        <charset val="0"/>
      </rPr>
      <t>羊肉生产、销售、加工主体等，受益人口</t>
    </r>
    <r>
      <rPr>
        <sz val="11"/>
        <color rgb="FF000000"/>
        <rFont val="方正小标宋_GBK"/>
        <charset val="0"/>
      </rPr>
      <t>1000人左右</t>
    </r>
  </si>
  <si>
    <t>服务叶集羊肉产业发展，提高农民收入</t>
  </si>
  <si>
    <t>带动脱贫户、监测对象户就业增收</t>
  </si>
  <si>
    <t>绿色食品加工园建设项目-污水处理厂</t>
  </si>
  <si>
    <t>平岗街道</t>
  </si>
  <si>
    <t>3月</t>
  </si>
  <si>
    <t>完善绿色食品加公园基础设施项目，建设污水处理厂，日处理量1500吨</t>
  </si>
  <si>
    <t>全区各类种植业养殖业经营主体</t>
  </si>
  <si>
    <t>完善生产设施配套，保障绿色食品园区企业生产运营，减少污水排放，保护生态环境</t>
  </si>
  <si>
    <t>带动脱贫户有监测户就业增收</t>
  </si>
  <si>
    <t>绿色食品加工园建设项目-标准化厂房配套项目</t>
  </si>
  <si>
    <t>平岗街道办事处</t>
  </si>
  <si>
    <t>建设绿色食品加工标准化厂房15000平方</t>
  </si>
  <si>
    <t>完善生产设施配套，保障绿色食品园区企业生产运营，带动产业发展</t>
  </si>
  <si>
    <t>六安市叶集区2023年江淮果岭水果产业品质提升项目-现代化水果产业标准园建设奖补</t>
  </si>
  <si>
    <r>
      <rPr>
        <sz val="11"/>
        <color theme="1"/>
        <rFont val="方正小标宋_GBK"/>
        <charset val="134"/>
      </rPr>
      <t>继续建设“江淮果岭”标准园</t>
    </r>
    <r>
      <rPr>
        <sz val="11"/>
        <color rgb="FF000000"/>
        <rFont val="方正小标宋_GBK"/>
        <charset val="134"/>
      </rPr>
      <t>6500亩，主要建设任务是达到“一体五化”要求后再补助1000元每亩</t>
    </r>
  </si>
  <si>
    <t>带动主体发展，受益脱贫户、监测对象等</t>
  </si>
  <si>
    <t>通过支持水果产业标准园建设，推动产业提档升级、提质增效</t>
  </si>
  <si>
    <t>发展现代水果产业，提升优势品种核心竞争力，带动周边群众产业品种、技术提升</t>
  </si>
  <si>
    <t>康锦公司小龙虾深加工项目</t>
  </si>
  <si>
    <t>洪集镇</t>
  </si>
  <si>
    <t>洪集镇人民政府</t>
  </si>
  <si>
    <t>主要用于建设小龙虾深加工厂办公楼（研发楼）、生产交易加工厂房、速冻隧道、污水处理等配套设施建设</t>
  </si>
  <si>
    <r>
      <rPr>
        <sz val="11"/>
        <color theme="1"/>
        <rFont val="方正小标宋_GBK"/>
        <charset val="0"/>
      </rPr>
      <t>全区小龙虾养殖户</t>
    </r>
    <r>
      <rPr>
        <sz val="11"/>
        <color rgb="FF000000"/>
        <rFont val="方正小标宋_GBK"/>
        <charset val="134"/>
      </rPr>
      <t>1000户以上</t>
    </r>
  </si>
  <si>
    <t>带动小龙虾养殖主体增收，延申产业链条，带动务工600人，人均增收3000元。</t>
  </si>
  <si>
    <t>带动主体增收，以及脱贫户及监测户就业增收</t>
  </si>
  <si>
    <t>“江淮果岭”配套项目</t>
  </si>
  <si>
    <r>
      <rPr>
        <sz val="11"/>
        <color theme="1"/>
        <rFont val="方正小标宋_GBK"/>
        <charset val="134"/>
      </rPr>
      <t>建设水果用塑料筐厂房及购置有关设备，总投资</t>
    </r>
    <r>
      <rPr>
        <sz val="11"/>
        <color rgb="FF000000"/>
        <rFont val="方正小标宋_GBK"/>
        <charset val="134"/>
      </rPr>
      <t>600万元，其中申请衔资金300万元，路跃公司自筹300万元</t>
    </r>
  </si>
  <si>
    <t>全区果蔬种植主体受益</t>
  </si>
  <si>
    <t>直接带动村集体收益12万元，提供就业岗位20个以上，延申主导产业链条</t>
  </si>
  <si>
    <t>带动脱贫户及监测户就业增收</t>
  </si>
  <si>
    <t>姚李镇2023年万亩稻虾示范基地建设项目</t>
  </si>
  <si>
    <r>
      <rPr>
        <sz val="11"/>
        <color theme="1"/>
        <rFont val="方正小标宋_GBK"/>
        <charset val="0"/>
      </rPr>
      <t>2</t>
    </r>
    <r>
      <rPr>
        <sz val="11"/>
        <color theme="1"/>
        <rFont val="方正小标宋_GBK"/>
        <charset val="134"/>
      </rPr>
      <t>月</t>
    </r>
  </si>
  <si>
    <t>对漫山红、看花楼、关山、育才、双红、红星、裕园等村稻虾田进行集中整治，涉及15000亩，按照每亩1200元标准投入，进行平整，田块规划、田埂填筑、新建灌溉渠及排水沟、配套相关渠建设。</t>
  </si>
  <si>
    <r>
      <rPr>
        <sz val="11"/>
        <color theme="1"/>
        <rFont val="方正小标宋_GBK"/>
        <charset val="0"/>
      </rPr>
      <t>覆盖</t>
    </r>
    <r>
      <rPr>
        <sz val="11"/>
        <color theme="1"/>
        <rFont val="方正小标宋_GBK"/>
        <charset val="134"/>
      </rPr>
      <t>1200户  2048人，其中直接收益102户，217人，监测户6户，13人</t>
    </r>
  </si>
  <si>
    <t>打造集中连片示范稻虾基地,带动主导产业发展,增加村集体经济收入100万元</t>
  </si>
  <si>
    <t>提升产业发展空间，带动群众增加收入</t>
  </si>
  <si>
    <t>姚李镇裕园村2023年菌菇种植产业基地</t>
  </si>
  <si>
    <t>姚李镇大顾店村</t>
  </si>
  <si>
    <r>
      <rPr>
        <sz val="11"/>
        <color theme="1"/>
        <rFont val="方正小标宋_GBK"/>
        <charset val="0"/>
      </rPr>
      <t>4</t>
    </r>
    <r>
      <rPr>
        <sz val="11"/>
        <color theme="1"/>
        <rFont val="方正小标宋_GBK"/>
        <charset val="134"/>
      </rPr>
      <t>月</t>
    </r>
  </si>
  <si>
    <t>流转120亩土地，建设标准化大棚菌菇种植基地，主要建设50M*6M标准大棚60个，配套接菌室7间，育菌温室6栋，40米*8米厂房一座，冷库80平方米</t>
  </si>
  <si>
    <r>
      <rPr>
        <sz val="11"/>
        <color theme="1"/>
        <rFont val="方正小标宋_GBK"/>
        <charset val="0"/>
      </rPr>
      <t>脱贫人口</t>
    </r>
    <r>
      <rPr>
        <sz val="11"/>
        <color theme="1"/>
        <rFont val="方正小标宋_GBK"/>
        <charset val="134"/>
      </rPr>
      <t>83户195人受益</t>
    </r>
  </si>
  <si>
    <t>带动周边群众发展特色产业发展，户均增收5000元；增加就业岗位</t>
  </si>
  <si>
    <t>通过务工等带动就业，引进特色产业带动群众增收致富</t>
  </si>
  <si>
    <t>姚李镇农事服务中心二期项目</t>
  </si>
  <si>
    <t>姚李镇关山村</t>
  </si>
  <si>
    <t>在原合兴村农事服务中心建设基础上，新建438.56㎡ 功能设施配套，便于开展社会化服务。</t>
  </si>
  <si>
    <r>
      <rPr>
        <sz val="11"/>
        <color theme="1"/>
        <rFont val="方正小标宋_GBK"/>
        <charset val="0"/>
      </rPr>
      <t>1175</t>
    </r>
    <r>
      <rPr>
        <sz val="11"/>
        <color theme="1"/>
        <rFont val="方正小标宋_GBK"/>
        <charset val="134"/>
      </rPr>
      <t>户4560人直接受益，其中脱贫158户420人，其中监测户 9户13人</t>
    </r>
  </si>
  <si>
    <t>直接增加村集体收益60万元，为周边发展产业群众提供种养殖技术支持，提高农业机械化作业程度</t>
  </si>
  <si>
    <t>提高村集体经济收入，鼓励、带动脱贫户发展产业，帮助脱贫人口农副产品销售，带动脱贫人口就业</t>
  </si>
  <si>
    <t>姚李镇数字农业产业平台建设项目</t>
  </si>
  <si>
    <t>姚李镇合兴村</t>
  </si>
  <si>
    <t>1、依托合兴鼎傲公司产业基地为基础，建设500㎡面积，农产品展示中心及直播带货基地。2、在鼎傲原有智慧农业基础上，提升改造数字农业信息平台系统。3、依托安徽鼎傲、云农服公司数字平台，在全镇打造9家数字农业产业基地，提升数字农业信息平台系统，主要包括：数字农业生产管理中台；农业执法监管系统；农产品质量安全溯源系统；农业物联网智慧管理系统；国土耕地保护系统；病虫害防治系统；农业生产管理系统系统；农技专家问诊系统；农产品电商平台；数字农业体验系统等业务子系统。</t>
  </si>
  <si>
    <t>延申农业产业链条，发展特色产业，直接增加村集体经济收入570万元，提供就业岗位30个，带动群众就业增收</t>
  </si>
  <si>
    <r>
      <rPr>
        <sz val="11"/>
        <color theme="1"/>
        <rFont val="方正小标宋_GBK"/>
        <charset val="134"/>
      </rPr>
      <t>洪集镇唐畈村</t>
    </r>
    <r>
      <rPr>
        <sz val="11"/>
        <color rgb="FF000000"/>
        <rFont val="方正小标宋_GBK"/>
        <charset val="134"/>
      </rPr>
      <t>2023年稻虾综合养殖产业项目</t>
    </r>
  </si>
  <si>
    <t>洪集镇唐畈村</t>
  </si>
  <si>
    <r>
      <rPr>
        <sz val="11"/>
        <color theme="1"/>
        <rFont val="方正小标宋_GBK"/>
        <charset val="0"/>
      </rPr>
      <t>2</t>
    </r>
    <r>
      <rPr>
        <sz val="11"/>
        <color rgb="FF000000"/>
        <rFont val="方正小标宋_GBK"/>
        <charset val="134"/>
      </rPr>
      <t>月</t>
    </r>
  </si>
  <si>
    <t>1、唐畈村对4000亩土地按照稻虾综合养殖标准化进行标准化建设，每亩500元投入，对水电路网等农业生产设施配套；2、修建3座50千瓦八进八出提水站配套设施；3、建设300㎡钢结构标准厂房用于龙虾交易分拣，厂内办公用房40㎡</t>
  </si>
  <si>
    <r>
      <rPr>
        <sz val="11"/>
        <color theme="1"/>
        <rFont val="方正小标宋_GBK"/>
        <charset val="0"/>
      </rPr>
      <t>受益</t>
    </r>
    <r>
      <rPr>
        <sz val="11"/>
        <color rgb="FF000000"/>
        <rFont val="方正小标宋_GBK"/>
        <charset val="134"/>
      </rPr>
      <t>1569户6080人，其中直接受益脱贫户、监测户159户429人</t>
    </r>
  </si>
  <si>
    <t>完善特色主导产业基础设施配套，提升产业发展水平，带动脱贫户、监测户及周边群众发展产业、就业，户均增收5000元</t>
  </si>
  <si>
    <t>提高村集体经济收入，带动脱贫户、监测户及周边群众生产、就业增加收入</t>
  </si>
  <si>
    <t>洪集镇小龙虾包装加工厂</t>
  </si>
  <si>
    <r>
      <rPr>
        <sz val="11"/>
        <color theme="1"/>
        <rFont val="方正小标宋_GBK"/>
        <charset val="0"/>
      </rPr>
      <t>3</t>
    </r>
    <r>
      <rPr>
        <sz val="11"/>
        <color rgb="FF000000"/>
        <rFont val="方正小标宋_GBK"/>
        <charset val="134"/>
      </rPr>
      <t>月</t>
    </r>
  </si>
  <si>
    <r>
      <rPr>
        <sz val="11"/>
        <color theme="1"/>
        <rFont val="方正小标宋_GBK"/>
        <charset val="134"/>
      </rPr>
      <t>泡沫箱厂房建设，标准钢构厂房面积大概</t>
    </r>
    <r>
      <rPr>
        <sz val="11"/>
        <color rgb="FF000000"/>
        <rFont val="方正小标宋_GBK"/>
        <charset val="134"/>
      </rPr>
      <t>1500—2000平方，房屋高10米，购买设备等。</t>
    </r>
  </si>
  <si>
    <r>
      <rPr>
        <sz val="11"/>
        <color theme="1"/>
        <rFont val="方正小标宋_GBK"/>
        <charset val="0"/>
      </rPr>
      <t>全镇</t>
    </r>
    <r>
      <rPr>
        <sz val="11"/>
        <color rgb="FF000000"/>
        <rFont val="方正小标宋_GBK"/>
        <charset val="134"/>
      </rPr>
      <t>4200户15000人受益</t>
    </r>
  </si>
  <si>
    <t>提升产业发展水平，带动壮大稻虾产业，提高村集体经济收入5万元，带动脱贫户、监测户及周边群众发展产业、就业增收</t>
  </si>
  <si>
    <r>
      <rPr>
        <sz val="11"/>
        <color theme="1"/>
        <rFont val="方正小标宋_GBK"/>
        <charset val="134"/>
      </rPr>
      <t>洪集镇刘仓房村</t>
    </r>
    <r>
      <rPr>
        <sz val="11"/>
        <color rgb="FF000000"/>
        <rFont val="方正小标宋_GBK"/>
        <charset val="134"/>
      </rPr>
      <t>2023年育雏基地项目</t>
    </r>
  </si>
  <si>
    <t>洪集镇刘仓房村</t>
  </si>
  <si>
    <r>
      <rPr>
        <sz val="11"/>
        <color theme="1"/>
        <rFont val="方正小标宋_GBK"/>
        <charset val="134"/>
      </rPr>
      <t>改建两幢为长</t>
    </r>
    <r>
      <rPr>
        <sz val="11"/>
        <color rgb="FF000000"/>
        <rFont val="方正小标宋_GBK"/>
        <charset val="134"/>
      </rPr>
      <t>70米、宽12米的育雏车间，购买育雏设备等。</t>
    </r>
  </si>
  <si>
    <t>受益刘仓房村集体，刘仓房村群众</t>
  </si>
  <si>
    <t>提升产业发展水平，带动畜禽产业发展，直接增加村集体经济收入12万元，带动脱贫户、监测对象户及周边群众发展产业、就业增收</t>
  </si>
  <si>
    <r>
      <rPr>
        <sz val="11"/>
        <color theme="1"/>
        <rFont val="方正小标宋_GBK"/>
        <charset val="134"/>
      </rPr>
      <t>洪集镇</t>
    </r>
    <r>
      <rPr>
        <sz val="11"/>
        <color rgb="FF000000"/>
        <rFont val="方正小标宋_GBK"/>
        <charset val="134"/>
      </rPr>
      <t>2023年智慧稻虾养殖项目</t>
    </r>
  </si>
  <si>
    <r>
      <rPr>
        <sz val="11"/>
        <color theme="1"/>
        <rFont val="方正小标宋_GBK"/>
        <charset val="134"/>
      </rPr>
      <t xml:space="preserve">建设一图展示洪集镇农业静态和动态数字要素，一库即农业大数据库，一平台数据分析及交换平台， </t>
    </r>
    <r>
      <rPr>
        <sz val="11"/>
        <color rgb="FF000000"/>
        <rFont val="方正小标宋_GBK"/>
        <charset val="134"/>
      </rPr>
      <t>N系统：农业遥感监测系统、农业生产管理系统、农情监测系统、智慧农 田水质监测系统、智能水循环一体化系统。购买高清摄像头气象监测站、无墒情监测站、病虫害监测站 、智能水循环一体化设备 、一体化水质监测设备等。</t>
    </r>
  </si>
  <si>
    <r>
      <rPr>
        <sz val="11"/>
        <color theme="1"/>
        <rFont val="方正小标宋_GBK"/>
        <charset val="0"/>
      </rPr>
      <t>洪集镇各村集体、脱贫户、监测户</t>
    </r>
    <r>
      <rPr>
        <sz val="11"/>
        <color rgb="FF000000"/>
        <rFont val="方正小标宋_GBK"/>
        <charset val="134"/>
      </rPr>
      <t>620户2100人</t>
    </r>
  </si>
  <si>
    <t>提升产业发展水平，带动壮大稻虾产业，小龙虾养殖主体增收，带动脱贫户、监测户及周边群众发展产业、就业就业增收</t>
  </si>
  <si>
    <t>王店生态农旅示范园</t>
  </si>
  <si>
    <t>三元镇王店村</t>
  </si>
  <si>
    <r>
      <rPr>
        <sz val="11"/>
        <color theme="1"/>
        <rFont val="方正小标宋_GBK"/>
        <charset val="0"/>
      </rPr>
      <t>3</t>
    </r>
    <r>
      <rPr>
        <sz val="11"/>
        <color theme="1"/>
        <rFont val="方正小标宋_GBK"/>
        <charset val="134"/>
      </rPr>
      <t>月</t>
    </r>
  </si>
  <si>
    <t>三元镇人民政府</t>
  </si>
  <si>
    <t>新建党员微家、村史馆（由民居改建）、作家小屋、花海稻田综合体、环龙井村民组黄小支渠五彩道、四季果林、花卉苗圃区等。修扩原合作社垂钓中心、月牙湖绿植观赏区、龙井亲子游园和其它相关配套设施。</t>
  </si>
  <si>
    <r>
      <rPr>
        <sz val="11"/>
        <color theme="1"/>
        <rFont val="方正小标宋_GBK"/>
        <charset val="0"/>
      </rPr>
      <t>村集体经济组织</t>
    </r>
    <r>
      <rPr>
        <sz val="11"/>
        <color rgb="FF000000"/>
        <rFont val="方正小标宋_GBK"/>
        <charset val="134"/>
      </rPr>
      <t>+脱贫户+监测对象+带农主体等</t>
    </r>
  </si>
  <si>
    <t>打造农村休闲旅游业，加快乡村振兴步伐，提升农村人居环境，解决群众就业近50人</t>
  </si>
  <si>
    <t>带动脱贫户共同发展、促进稳定实效</t>
  </si>
  <si>
    <t>三元镇龙元村鹌鹑养殖项目</t>
  </si>
  <si>
    <t>三元镇龙元村</t>
  </si>
  <si>
    <r>
      <rPr>
        <sz val="11"/>
        <color theme="1"/>
        <rFont val="方正小标宋_GBK"/>
        <charset val="0"/>
      </rPr>
      <t>1</t>
    </r>
    <r>
      <rPr>
        <sz val="11"/>
        <color rgb="FF000000"/>
        <rFont val="方正小标宋_GBK"/>
        <charset val="134"/>
      </rPr>
      <t>月</t>
    </r>
  </si>
  <si>
    <r>
      <rPr>
        <sz val="11"/>
        <color theme="1"/>
        <rFont val="方正小标宋_GBK"/>
        <charset val="134"/>
      </rPr>
      <t>三元镇龙元村鹌鹑养殖项目，建设</t>
    </r>
    <r>
      <rPr>
        <sz val="11"/>
        <color rgb="FF000000"/>
        <rFont val="方正小标宋_GBK"/>
        <charset val="134"/>
      </rPr>
      <t>12m*60m保温大棚4栋（其中包括土方回填、厂房路面硬化及排水工程），建设资金和配套设施（风机、清粪机、投料机等设备为420万元。</t>
    </r>
  </si>
  <si>
    <r>
      <rPr>
        <sz val="11"/>
        <color theme="1"/>
        <rFont val="方正小标宋_GBK"/>
        <charset val="134"/>
      </rPr>
      <t>通过发展村集体项目，预计增加村集体收入近</t>
    </r>
    <r>
      <rPr>
        <sz val="11"/>
        <color rgb="FF000000"/>
        <rFont val="方正小标宋_GBK"/>
        <charset val="134"/>
      </rPr>
      <t>20万元，带动周边群众就业10余人。</t>
    </r>
  </si>
  <si>
    <t>三元镇稻米仓储加工及统一品牌化建设项目</t>
  </si>
  <si>
    <t>三元镇沣桥村</t>
  </si>
  <si>
    <r>
      <rPr>
        <sz val="11"/>
        <color theme="1"/>
        <rFont val="方正小标宋_GBK"/>
        <charset val="134"/>
      </rPr>
      <t>在史河现代产业园区内建设稻米仓储加工厂房约</t>
    </r>
    <r>
      <rPr>
        <sz val="11"/>
        <color rgb="FF000000"/>
        <rFont val="方正小标宋_GBK"/>
        <charset val="134"/>
      </rPr>
      <t>3000平米，配套烘干设备等，逐步打造推进三元镇稻米品牌化建设。</t>
    </r>
  </si>
  <si>
    <r>
      <rPr>
        <sz val="11"/>
        <color theme="1"/>
        <rFont val="方正小标宋_GBK"/>
        <charset val="134"/>
      </rPr>
      <t>通过发展村集体项目，预计增加村集体收入近</t>
    </r>
    <r>
      <rPr>
        <sz val="11"/>
        <color rgb="FF000000"/>
        <rFont val="方正小标宋_GBK"/>
        <charset val="134"/>
      </rPr>
      <t>30万元，提升水稻种植户收益近千户，同时提升三元镇稻米品牌化建设。</t>
    </r>
  </si>
  <si>
    <r>
      <rPr>
        <sz val="11"/>
        <color theme="1"/>
        <rFont val="方正小标宋_GBK"/>
        <charset val="134"/>
      </rPr>
      <t>三元镇桥元村</t>
    </r>
    <r>
      <rPr>
        <sz val="11"/>
        <color rgb="FF000000"/>
        <rFont val="方正小标宋_GBK"/>
        <charset val="134"/>
      </rPr>
      <t>2023年生态甲鱼建设项目</t>
    </r>
  </si>
  <si>
    <t>三元镇桥元村</t>
  </si>
  <si>
    <r>
      <rPr>
        <sz val="11"/>
        <color theme="1"/>
        <rFont val="方正小标宋_GBK"/>
        <charset val="0"/>
      </rPr>
      <t>5</t>
    </r>
    <r>
      <rPr>
        <sz val="11"/>
        <color rgb="FF000000"/>
        <rFont val="方正小标宋_GBK"/>
        <charset val="134"/>
      </rPr>
      <t>月</t>
    </r>
  </si>
  <si>
    <r>
      <rPr>
        <sz val="11"/>
        <color theme="1"/>
        <rFont val="方正小标宋_GBK"/>
        <charset val="134"/>
      </rPr>
      <t>新建</t>
    </r>
    <r>
      <rPr>
        <sz val="11"/>
        <color rgb="FF000000"/>
        <rFont val="方正小标宋_GBK"/>
        <charset val="134"/>
      </rPr>
      <t>8栋钢结构温室甲鱼养殖大棚，长70米，宽18米，共面积10080平方米，及供暖设备、孵化房等其他配套设施。</t>
    </r>
  </si>
  <si>
    <t>增加村集体收入，带动周边群众就业</t>
  </si>
  <si>
    <r>
      <rPr>
        <sz val="11"/>
        <color theme="1"/>
        <rFont val="方正小标宋_GBK"/>
        <charset val="134"/>
      </rPr>
      <t>受益群众</t>
    </r>
    <r>
      <rPr>
        <sz val="11"/>
        <color rgb="FF000000"/>
        <rFont val="方正小标宋_GBK"/>
        <charset val="134"/>
      </rPr>
      <t>1200户3945人，其中直接受益脱贫人口及监测户务工就业5户11人</t>
    </r>
  </si>
  <si>
    <t>通过租赁带动村集体经济发展，带动周边群众就业，增加收入</t>
  </si>
  <si>
    <r>
      <rPr>
        <sz val="11"/>
        <color theme="1"/>
        <rFont val="方正小标宋_GBK"/>
        <charset val="134"/>
      </rPr>
      <t>三元镇新塘村</t>
    </r>
    <r>
      <rPr>
        <sz val="11"/>
        <color rgb="FF000000"/>
        <rFont val="方正小标宋_GBK"/>
        <charset val="134"/>
      </rPr>
      <t>2023年新楼老学校改造项目</t>
    </r>
  </si>
  <si>
    <t>三元镇新塘村</t>
  </si>
  <si>
    <r>
      <rPr>
        <sz val="11"/>
        <color theme="1"/>
        <rFont val="方正小标宋_GBK"/>
        <charset val="134"/>
      </rPr>
      <t>新建标准化厂房，以钢结构为主并附属配套设施（路、水、电、生活用房等）。项目约占地</t>
    </r>
    <r>
      <rPr>
        <sz val="11"/>
        <color rgb="FF000000"/>
        <rFont val="方正小标宋_GBK"/>
        <charset val="134"/>
      </rPr>
      <t>1800平方米。</t>
    </r>
  </si>
  <si>
    <r>
      <rPr>
        <sz val="11"/>
        <color theme="1"/>
        <rFont val="方正小标宋_GBK"/>
        <charset val="134"/>
      </rPr>
      <t>通过发展老学校改造，盘活闲置资产，预计增加村集体经济收入</t>
    </r>
    <r>
      <rPr>
        <sz val="11"/>
        <color rgb="FF000000"/>
        <rFont val="方正小标宋_GBK"/>
        <charset val="134"/>
      </rPr>
      <t>18万元，带动群众就业近20人。</t>
    </r>
  </si>
  <si>
    <t>通过发展产业，提高村集体经济收入，实现增收。</t>
  </si>
  <si>
    <r>
      <rPr>
        <sz val="11"/>
        <color theme="1"/>
        <rFont val="方正小标宋_GBK"/>
        <charset val="134"/>
      </rPr>
      <t>孙岗乡棠店村</t>
    </r>
    <r>
      <rPr>
        <sz val="11"/>
        <color rgb="FF000000"/>
        <rFont val="方正小标宋_GBK"/>
        <charset val="134"/>
      </rPr>
      <t>2023年水果筐和水果套袋厂项目</t>
    </r>
  </si>
  <si>
    <t>孙岗乡棠店村</t>
  </si>
  <si>
    <t>孙岗乡人民政府</t>
  </si>
  <si>
    <r>
      <rPr>
        <sz val="11"/>
        <color theme="1"/>
        <rFont val="方正小标宋_GBK"/>
        <charset val="134"/>
      </rPr>
      <t>占地约</t>
    </r>
    <r>
      <rPr>
        <sz val="11"/>
        <color rgb="FF000000"/>
        <rFont val="方正小标宋_GBK"/>
        <charset val="134"/>
      </rPr>
      <t>11亩，约7300平方米。其中厂房约占地2000平方米，办公室及储物间用地约800平方米，其余场地用于堆放</t>
    </r>
  </si>
  <si>
    <r>
      <rPr>
        <sz val="11"/>
        <color theme="1"/>
        <rFont val="方正小标宋_GBK"/>
        <charset val="0"/>
      </rPr>
      <t>村集体；</t>
    </r>
    <r>
      <rPr>
        <sz val="11"/>
        <color rgb="FF000000"/>
        <rFont val="方正小标宋_GBK"/>
        <charset val="134"/>
      </rPr>
      <t>30人（脱贫人口，监测对象）</t>
    </r>
  </si>
  <si>
    <t>通过发展村集体项目，预计增加村集体经济收入37万元左右，带动周边30多人群众就业增收，延申主导产业链条</t>
  </si>
  <si>
    <t>通过延申产业链条，增加就业岗位，带动脱贫户、监测对象户及周围群众就业增收</t>
  </si>
  <si>
    <t>孙岗乡玉皇阁村小龙虾交易中心</t>
  </si>
  <si>
    <t>孙岗乡玉皇阁村</t>
  </si>
  <si>
    <r>
      <rPr>
        <sz val="11"/>
        <color theme="1"/>
        <rFont val="方正小标宋_GBK"/>
        <charset val="134"/>
      </rPr>
      <t>厂地水泥硬化面积</t>
    </r>
    <r>
      <rPr>
        <sz val="11"/>
        <color rgb="FF000000"/>
        <rFont val="方正小标宋_GBK"/>
        <charset val="134"/>
      </rPr>
      <t>500平方米，冷库30平方米两个，钢构大棚300平方米，办公室60平方米，钢构仓库300平方米</t>
    </r>
  </si>
  <si>
    <t>村集体、脱贫户、监测对象等</t>
  </si>
  <si>
    <t>直接增加村集体经济收入10万元，发展壮大特色主导产业，解决稻虾种养主体卖低难题</t>
  </si>
  <si>
    <t>提高村集体经济收入，带动低收入人口增收</t>
  </si>
  <si>
    <r>
      <rPr>
        <sz val="11"/>
        <color theme="1"/>
        <rFont val="方正小标宋_GBK"/>
        <charset val="134"/>
      </rPr>
      <t>孙岗乡双塘新村</t>
    </r>
    <r>
      <rPr>
        <sz val="11"/>
        <color rgb="FF000000"/>
        <rFont val="方正小标宋_GBK"/>
        <charset val="134"/>
      </rPr>
      <t>2023年大米加工基地项目</t>
    </r>
  </si>
  <si>
    <t>孙岗乡双塘新村</t>
  </si>
  <si>
    <r>
      <rPr>
        <sz val="11"/>
        <color theme="1"/>
        <rFont val="方正小标宋_GBK"/>
        <charset val="134"/>
      </rPr>
      <t>大米加工基地</t>
    </r>
    <r>
      <rPr>
        <sz val="11"/>
        <color rgb="FF000000"/>
        <rFont val="方正小标宋_GBK"/>
        <charset val="134"/>
      </rPr>
      <t>1个，占地10亩，配套内容主要为设备更新，厂房建设.场地硬化. 冷藏储存.环保等设施。</t>
    </r>
  </si>
  <si>
    <r>
      <rPr>
        <sz val="11"/>
        <color theme="1"/>
        <rFont val="方正小标宋_GBK"/>
        <charset val="134"/>
      </rPr>
      <t>直接增加村集体收入近70</t>
    </r>
    <r>
      <rPr>
        <sz val="11"/>
        <color rgb="FF000000"/>
        <rFont val="方正小标宋_GBK"/>
        <charset val="134"/>
      </rPr>
      <t>万元，提升水稻种植户收益近900户，同时提升稻米品牌化建设</t>
    </r>
  </si>
  <si>
    <t>孙岗乡果岭机械强农项目</t>
  </si>
  <si>
    <t>孙岗乡棠店村、永丰村等</t>
  </si>
  <si>
    <r>
      <rPr>
        <sz val="11"/>
        <color theme="1"/>
        <rFont val="方正小标宋_GBK"/>
        <charset val="134"/>
      </rPr>
      <t>采购设备：</t>
    </r>
    <r>
      <rPr>
        <sz val="11"/>
        <color rgb="FF000000"/>
        <rFont val="方正小标宋_GBK"/>
        <charset val="134"/>
      </rPr>
      <t>1.智能植保无人机4台。2.除草机4台。3.果哈哈打药机4驱4台，果哈哈打药机挂机配（704）（604）（504）各2台。4.东方红604大棚王4驱 2台、704大棚王4驱2台，配套相关旋耕、施肥设备，秸秆还田粉碎机4台。5.避让式圆盘割草机 4台。6.东方红904大旋耕机1台。7.130挖机1台，16挖机1台。</t>
    </r>
  </si>
  <si>
    <t>支持优势特色产业发展，提升农业产业机械化作业程度，带动周边100多人增收，预计直接带动村集体收益18万元</t>
  </si>
  <si>
    <r>
      <rPr>
        <sz val="11"/>
        <color theme="1"/>
        <rFont val="方正小标宋_GBK"/>
        <charset val="134"/>
      </rPr>
      <t>叶集区稻虾种养项目</t>
    </r>
    <r>
      <rPr>
        <sz val="11"/>
        <color rgb="FF000000"/>
        <rFont val="方正小标宋_GBK"/>
        <charset val="134"/>
      </rPr>
      <t>-孙岗乡万亩稻虾综合种养基地项目</t>
    </r>
  </si>
  <si>
    <t>孙岗乡玉皇阁村、高庄村、双楼村</t>
  </si>
  <si>
    <t>6月</t>
  </si>
  <si>
    <r>
      <rPr>
        <sz val="11"/>
        <color theme="1"/>
        <rFont val="方正小标宋_GBK"/>
        <charset val="134"/>
      </rPr>
      <t>整治建设稻虾综合种养基地</t>
    </r>
    <r>
      <rPr>
        <sz val="11"/>
        <color rgb="FF000000"/>
        <rFont val="方正小标宋_GBK"/>
        <charset val="134"/>
      </rPr>
      <t>10000亩，开展虾田筑埂，土地平整，新建灌溉渠及排水沟、现状沟渠清淤、相关渠系建筑物等，配套建设园区内道路。</t>
    </r>
  </si>
  <si>
    <r>
      <rPr>
        <sz val="11"/>
        <color theme="1"/>
        <rFont val="方正小标宋_GBK"/>
        <charset val="0"/>
      </rPr>
      <t>村集体经济组织</t>
    </r>
    <r>
      <rPr>
        <sz val="11"/>
        <color rgb="FF000000"/>
        <rFont val="方正小标宋_GBK"/>
        <charset val="0"/>
      </rPr>
      <t>+脱贫户+监测对象+带农主体等</t>
    </r>
  </si>
  <si>
    <t>完善农业产业基础设施建设，支持特色主导产业发展，直接增加村集体经济收入18万元</t>
  </si>
  <si>
    <r>
      <rPr>
        <sz val="11"/>
        <color theme="1"/>
        <rFont val="方正小标宋_GBK"/>
        <charset val="134"/>
      </rPr>
      <t>叶集区绿色食品产业园</t>
    </r>
    <r>
      <rPr>
        <sz val="11"/>
        <color rgb="FF000000"/>
        <rFont val="方正小标宋_GBK"/>
        <charset val="134"/>
      </rPr>
      <t>-平岗街道2023年豆制品生产加工项目</t>
    </r>
  </si>
  <si>
    <t>叶集区平岗街道</t>
  </si>
  <si>
    <r>
      <rPr>
        <sz val="11"/>
        <color theme="1"/>
        <rFont val="方正小标宋_GBK"/>
        <charset val="134"/>
      </rPr>
      <t>利用绿色食品产业园基础，建设豆制品生产加工车间</t>
    </r>
    <r>
      <rPr>
        <sz val="11"/>
        <color rgb="FF000000"/>
        <rFont val="方正小标宋_GBK"/>
        <charset val="134"/>
      </rPr>
      <t>20000平方，打造豆制品生产品牌，扩大生产规模，延伸豆制品食品产业链</t>
    </r>
  </si>
  <si>
    <r>
      <rPr>
        <sz val="11"/>
        <color theme="1"/>
        <rFont val="方正小标宋_GBK"/>
        <charset val="0"/>
      </rPr>
      <t>300</t>
    </r>
    <r>
      <rPr>
        <sz val="11"/>
        <color rgb="FF000000"/>
        <rFont val="方正小标宋_GBK"/>
        <charset val="134"/>
      </rPr>
      <t>户1000人，其中直接受益脱人口55人</t>
    </r>
  </si>
  <si>
    <t>完善生产设施配套，打造豆制品生产品牌，扩大生产规模，延伸豆制品食品产业链，带动周边群众就业增收</t>
  </si>
  <si>
    <t>通过带动就业，增加脱贫人口收入。</t>
  </si>
  <si>
    <r>
      <rPr>
        <sz val="11"/>
        <color theme="1"/>
        <rFont val="方正小标宋_GBK"/>
        <charset val="134"/>
      </rPr>
      <t>叶集区平岗街道</t>
    </r>
    <r>
      <rPr>
        <sz val="11"/>
        <color rgb="FF000000"/>
        <rFont val="方正小标宋_GBK"/>
        <charset val="134"/>
      </rPr>
      <t>2023年江淮果岭“两强一增”提升工程项目</t>
    </r>
  </si>
  <si>
    <r>
      <rPr>
        <sz val="11"/>
        <color theme="1"/>
        <rFont val="方正小标宋_GBK"/>
        <charset val="134"/>
      </rPr>
      <t>建设占地</t>
    </r>
    <r>
      <rPr>
        <sz val="11"/>
        <color rgb="FF000000"/>
        <rFont val="方正小标宋_GBK"/>
        <charset val="134"/>
      </rPr>
      <t>3000平方农事服务中心，采购收割机、旋耕机、挖掘机、平板车、四轮割草机等农机设备，提升果岭机械化使用率覆盖面。</t>
    </r>
  </si>
  <si>
    <r>
      <rPr>
        <sz val="11"/>
        <color theme="1"/>
        <rFont val="方正小标宋_GBK"/>
        <charset val="0"/>
      </rPr>
      <t>75</t>
    </r>
    <r>
      <rPr>
        <sz val="11"/>
        <color rgb="FF000000"/>
        <rFont val="方正小标宋_GBK"/>
        <charset val="134"/>
      </rPr>
      <t>户312人，其中直接受益脱贫人口28人</t>
    </r>
  </si>
  <si>
    <t>直接增加村集体收益50万元，为周边发展产业群众提供种养殖技术支持，提高农业机械化作业程度</t>
  </si>
  <si>
    <r>
      <rPr>
        <sz val="11"/>
        <color theme="1"/>
        <rFont val="方正小标宋_GBK"/>
        <charset val="134"/>
      </rPr>
      <t>叶集区平岗街道</t>
    </r>
    <r>
      <rPr>
        <sz val="11"/>
        <color rgb="FF000000"/>
        <rFont val="方正小标宋_GBK"/>
        <charset val="134"/>
      </rPr>
      <t>2023年江淮果岭“标准化”果园智慧农业项目</t>
    </r>
  </si>
  <si>
    <r>
      <rPr>
        <sz val="11"/>
        <color theme="1"/>
        <rFont val="方正小标宋_GBK"/>
        <charset val="134"/>
      </rPr>
      <t>新建标准化果园</t>
    </r>
    <r>
      <rPr>
        <sz val="11"/>
        <color rgb="FF000000"/>
        <rFont val="方正小标宋_GBK"/>
        <charset val="134"/>
      </rPr>
      <t>2000亩，新建江淮果岭保鲜库1300立方，配套建设分拣中心、交易市场。</t>
    </r>
  </si>
  <si>
    <r>
      <rPr>
        <sz val="11"/>
        <color theme="1"/>
        <rFont val="方正小标宋_GBK"/>
        <charset val="0"/>
      </rPr>
      <t>20</t>
    </r>
    <r>
      <rPr>
        <sz val="11"/>
        <color rgb="FF000000"/>
        <rFont val="方正小标宋_GBK"/>
        <charset val="134"/>
      </rPr>
      <t>户35人，其中直接受益脱贫人口8人</t>
    </r>
  </si>
  <si>
    <t>直接增加村集体经济收入27万元，发展壮大特色主导产业，解决果品季节性存放、滞销等难题</t>
  </si>
  <si>
    <r>
      <rPr>
        <sz val="11"/>
        <color theme="1"/>
        <rFont val="方正小标宋_GBK"/>
        <charset val="134"/>
      </rPr>
      <t>叶集区平岗街道</t>
    </r>
    <r>
      <rPr>
        <sz val="11"/>
        <color rgb="FF000000"/>
        <rFont val="方正小标宋_GBK"/>
        <charset val="134"/>
      </rPr>
      <t>2023年“羊村”产业发展项目</t>
    </r>
  </si>
  <si>
    <r>
      <rPr>
        <sz val="11"/>
        <color theme="1"/>
        <rFont val="方正小标宋_GBK"/>
        <charset val="134"/>
      </rPr>
      <t>建设总占地</t>
    </r>
    <r>
      <rPr>
        <sz val="11"/>
        <color rgb="FF000000"/>
        <rFont val="方正小标宋_GBK"/>
        <charset val="134"/>
      </rPr>
      <t>13亩，建成标准化厂房2000平方及配套基础设施，达到年产出2500头。带动村集体经济增收。</t>
    </r>
  </si>
  <si>
    <r>
      <rPr>
        <sz val="11"/>
        <color theme="1"/>
        <rFont val="方正小标宋_GBK"/>
        <charset val="0"/>
      </rPr>
      <t>35</t>
    </r>
    <r>
      <rPr>
        <sz val="11"/>
        <color rgb="FF000000"/>
        <rFont val="方正小标宋_GBK"/>
        <charset val="134"/>
      </rPr>
      <t>户62人，其中直接受益脱贫人口12人</t>
    </r>
  </si>
  <si>
    <t>发展特色产业，增加群众收入，直接增加村集体收益20万元</t>
  </si>
  <si>
    <r>
      <rPr>
        <sz val="11"/>
        <color theme="1"/>
        <rFont val="方正小标宋_GBK"/>
        <charset val="134"/>
      </rPr>
      <t>史河街道叶南村</t>
    </r>
    <r>
      <rPr>
        <sz val="11"/>
        <color rgb="FF000000"/>
        <rFont val="方正小标宋_GBK"/>
        <charset val="134"/>
      </rPr>
      <t>2023年豆制品生产车间项目</t>
    </r>
  </si>
  <si>
    <t>平岗街道双井村</t>
  </si>
  <si>
    <t>史河街道办事处</t>
  </si>
  <si>
    <r>
      <rPr>
        <sz val="11"/>
        <color theme="1"/>
        <rFont val="方正小标宋_GBK"/>
        <charset val="134"/>
      </rPr>
      <t>建设钢筋混凝土框架式厂房</t>
    </r>
    <r>
      <rPr>
        <sz val="11"/>
        <color rgb="FF000000"/>
        <rFont val="方正小标宋_GBK"/>
        <charset val="134"/>
      </rPr>
      <t>5000平方米，生活区、办公区用房1000平方米，冷冻冷藏库约600平方米，以及采购豆干、豆油皮、豆腐、千张等豆制品高标准生产流水线。</t>
    </r>
  </si>
  <si>
    <t>发展特色产业，增加就业岗位，带动群众增收</t>
  </si>
  <si>
    <r>
      <rPr>
        <sz val="11"/>
        <color theme="1"/>
        <rFont val="方正小标宋_GBK"/>
        <charset val="134"/>
      </rPr>
      <t>六安市叶集区平岗街道</t>
    </r>
    <r>
      <rPr>
        <sz val="11"/>
        <color rgb="FF000000"/>
        <rFont val="方正小标宋_GBK"/>
        <charset val="134"/>
      </rPr>
      <t>2023年江淮果岭电商产业园</t>
    </r>
  </si>
  <si>
    <t>区商务局</t>
  </si>
  <si>
    <r>
      <rPr>
        <sz val="11"/>
        <color theme="1"/>
        <rFont val="方正小标宋_GBK"/>
        <charset val="134"/>
      </rPr>
      <t>改造原村集体小学</t>
    </r>
    <r>
      <rPr>
        <sz val="11"/>
        <color rgb="FF000000"/>
        <rFont val="方正小标宋_GBK"/>
        <charset val="134"/>
      </rPr>
      <t>，建设电商销售区、产品展示区、产品分拣区、直播带货销售区、产品销售服务功能室，配套完善停车场、公厕、会议室等。</t>
    </r>
  </si>
  <si>
    <r>
      <rPr>
        <sz val="11"/>
        <color theme="1"/>
        <rFont val="方正小标宋_GBK"/>
        <charset val="0"/>
      </rPr>
      <t>50</t>
    </r>
    <r>
      <rPr>
        <sz val="11"/>
        <color rgb="FF000000"/>
        <rFont val="方正小标宋_GBK"/>
        <charset val="134"/>
      </rPr>
      <t>户162人，其中直接受益脱贫人口15人</t>
    </r>
  </si>
  <si>
    <r>
      <rPr>
        <sz val="11"/>
        <color theme="1"/>
        <rFont val="方正小标宋_GBK"/>
        <charset val="134"/>
      </rPr>
      <t>带动村集体增收</t>
    </r>
    <r>
      <rPr>
        <sz val="11"/>
        <color rgb="FF000000"/>
        <rFont val="方正小标宋_GBK"/>
        <charset val="134"/>
      </rPr>
      <t>5万元，为周边脱贫户提供10余个就业岗位，解决平岗街道桃、梨等农产品滞销问题。</t>
    </r>
  </si>
  <si>
    <t>通过带动就业，增加脱贫人口收入</t>
  </si>
  <si>
    <t>叶集区扶贫光伏电站保险项目</t>
  </si>
  <si>
    <t>区乡村振兴局</t>
  </si>
  <si>
    <r>
      <rPr>
        <sz val="11"/>
        <color theme="1"/>
        <rFont val="方正小标宋_GBK"/>
        <charset val="134"/>
      </rPr>
      <t>为全区子</t>
    </r>
    <r>
      <rPr>
        <sz val="11"/>
        <color rgb="FF000000"/>
        <rFont val="方正小标宋_GBK"/>
        <charset val="134"/>
      </rPr>
      <t>2016年建成并网的户用光伏电站及村级光伏电站共20181千瓦购买保险服务</t>
    </r>
  </si>
  <si>
    <r>
      <rPr>
        <sz val="11"/>
        <color theme="1"/>
        <rFont val="方正小标宋_GBK"/>
        <charset val="0"/>
      </rPr>
      <t>71</t>
    </r>
    <r>
      <rPr>
        <sz val="11"/>
        <color rgb="FF000000"/>
        <rFont val="方正小标宋_GBK"/>
        <charset val="134"/>
      </rPr>
      <t>个村社、4232户享受光伏扶贫的脱贫户及监测户</t>
    </r>
  </si>
  <si>
    <t>对因自然灾害造成光伏组件损坏的光伏电站进行理赔维修</t>
  </si>
  <si>
    <t>减轻村集体及享受光伏发电收益脱贫户及监测户光伏维修费用负担，增加发电收益，带动群众增收，发展村集体经济</t>
  </si>
  <si>
    <t>特色农产品种养植（殖）户购买特色农业保险配套项目</t>
  </si>
  <si>
    <t>国元农业保险股份有限公司六安市叶集支公司</t>
  </si>
  <si>
    <t>区财政局</t>
  </si>
  <si>
    <t>全区8万亩稻虾种养和1.5万亩江淮果岭等特色农产品产业种养植（殖）经营户购买特色农业保险缴纳保费的45%部分</t>
  </si>
  <si>
    <t>全区种养植（殖）经营户购买特色农产品的脱贫户、监测对象户</t>
  </si>
  <si>
    <t>全区种养植（殖）特色农产品的脱贫户、监测对象户稻虾种养亩均降低成本81元，江淮果岭产业亩均降低成本54元</t>
  </si>
  <si>
    <t>降低全区种养植（殖）特色农产品的脱贫户、监测对象户产业发展风险，防止因灾返贫，守住底线</t>
  </si>
  <si>
    <t>叶集区平岗街道2023年江淮果岭旅游民宿项目</t>
  </si>
  <si>
    <t>区文旅体局</t>
  </si>
  <si>
    <t>围绕果岭旅游产业和运动公园，改建1000平方民房，打造民宿，发展餐饮、住宿、露营等旅游项目</t>
  </si>
  <si>
    <t>20户32人，其中直接受益脱贫人口10人</t>
  </si>
  <si>
    <t>支持文化旅游产业发展，增加就业岗位，打造良好生态，提升农村人居环境</t>
  </si>
  <si>
    <t>通过带动就业增加脱贫人口收入</t>
  </si>
  <si>
    <t>可塑生物质新材料（PBM）加工厂房（部分）建设项目</t>
  </si>
  <si>
    <t>村集体经济发展项目</t>
  </si>
  <si>
    <t>六安市叶集区农业产业发展投资有限公司</t>
  </si>
  <si>
    <t>区委组织部</t>
  </si>
  <si>
    <t>按照区级有关政策及可塑生物质新材料（PBM）项目投资合作相关协议，区财政投资2000万元，建设10000平方米可塑生物质新材料生产加工厂房，以形成固定资产的方式投资入股参与项目生产，入股产生的收益用于支持村集体经济发展。</t>
  </si>
  <si>
    <r>
      <rPr>
        <sz val="11"/>
        <color theme="1"/>
        <rFont val="方正小标宋_GBK"/>
        <charset val="134"/>
      </rPr>
      <t>全区种殖业农户</t>
    </r>
    <r>
      <rPr>
        <sz val="11"/>
        <color rgb="FF000000"/>
        <rFont val="方正小标宋_GBK"/>
        <charset val="134"/>
      </rPr>
      <t>、部分村集体经济组织</t>
    </r>
  </si>
  <si>
    <r>
      <rPr>
        <sz val="11"/>
        <color theme="1"/>
        <rFont val="方正小标宋_GBK"/>
        <charset val="134"/>
      </rPr>
      <t>村集体经济组织通过资产入股的方式，支持秸秆综合利用项目建设，</t>
    </r>
    <r>
      <rPr>
        <sz val="11"/>
        <color rgb="FF000000"/>
        <rFont val="方正小标宋_GBK"/>
        <charset val="134"/>
      </rPr>
      <t>提高全区农作物秸秆的产业化和高价值利用水平，并按照年利率不低于5%的财政资金投入比例享受年度分红收益，增加村集体经济收入。</t>
    </r>
  </si>
  <si>
    <r>
      <rPr>
        <sz val="11"/>
        <color theme="1"/>
        <rFont val="方正小标宋_GBK"/>
        <charset val="134"/>
      </rPr>
      <t>通过</t>
    </r>
    <r>
      <rPr>
        <sz val="11"/>
        <color rgb="FF000000"/>
        <rFont val="方正小标宋_GBK"/>
        <charset val="134"/>
      </rPr>
      <t>资产入股获得分红收益，壮大村集体经济，并带动全区种植户参与秸秆综合利用项目生产，从而实现产业、就业增收（秸秆售卖预计每吨可实现400元增收）</t>
    </r>
  </si>
  <si>
    <t>年产10万吨生物基新材料项目</t>
  </si>
  <si>
    <t>安徽金竹生物基新材料有限公司</t>
  </si>
  <si>
    <t>开发区管委会</t>
  </si>
  <si>
    <t>区财政投资3000万元，主要建设5000㎡钢架结构备料车间、水循环系统、木质素生产线设备等。项目建成后将推动叶集区竹产业一二三产融合发展，带动竹林资源开发，促进农民增收致富，支持村集体经济发展。</t>
  </si>
  <si>
    <t>叶集区竹农和部分集体经济组织</t>
  </si>
  <si>
    <t>通过支持本项目投资，进一步发挥叶集竹木产业发展优势，通过竹子采伐、采购、加工、运输、生产等一系列环节，推动农村集体经济发展，增加村集体经济收入。</t>
  </si>
  <si>
    <t>通过本项目发挥投资拉动作用，加大竹林资源开发，提高了农村产业资源的利用效率，增加大量就业岗位，拓宽了农民增收致富的渠道。</t>
  </si>
  <si>
    <t>（二）到户产业类项目</t>
  </si>
  <si>
    <t>到户产业奖补项目</t>
  </si>
  <si>
    <t>各乡镇街</t>
  </si>
  <si>
    <t>全区6个乡镇街具备发展农业特色产业条件的脱贫户和监测户达标发展产业对象户奖补</t>
  </si>
  <si>
    <t>3250户，受益人口10000人左右</t>
  </si>
  <si>
    <t>带动脱贫户及监测户增收，户均2000元</t>
  </si>
  <si>
    <t>直接带动脱贫户及监测户增收</t>
  </si>
  <si>
    <t>（三）小额信贷贴息项目</t>
  </si>
  <si>
    <t>叶集区2023年脱贫小额信贷财政贴息项目</t>
  </si>
  <si>
    <t>社会事业类</t>
  </si>
  <si>
    <t>小额信贷贴息</t>
  </si>
  <si>
    <t>全区</t>
  </si>
  <si>
    <t>叶集农商行、邮储银行叶集支行、徽商银行叶集支行</t>
  </si>
  <si>
    <t>区金融监管局</t>
  </si>
  <si>
    <t>为全区脱贫小额信贷办理2023年贴息</t>
  </si>
  <si>
    <t>1800户脱贫户（含监测对象）</t>
  </si>
  <si>
    <t>实现存量及新增脱贫小额信贷及时足额贴息</t>
  </si>
  <si>
    <t>免除获贷脱贫户（含监测对象）发展生产资金成本</t>
  </si>
  <si>
    <t>二、基础设施类项目</t>
  </si>
  <si>
    <t>（一）水利基础设施项目</t>
  </si>
  <si>
    <t>姚李镇2023年看花楼水轮泵渠道治理项目</t>
  </si>
  <si>
    <t>基础设施类</t>
  </si>
  <si>
    <t>水利基础设施建设</t>
  </si>
  <si>
    <t>姚李镇看花楼村、山河村</t>
  </si>
  <si>
    <t>8月</t>
  </si>
  <si>
    <t>区水利局</t>
  </si>
  <si>
    <t>渠清淤整治总长6.2km，新建节制闸、放水涵、过水涵</t>
  </si>
  <si>
    <t>受益312户，1267人</t>
  </si>
  <si>
    <t>改善基础设施建设方便生产、生活</t>
  </si>
  <si>
    <t>改善脱贫群众生产条件，提升发展能力</t>
  </si>
  <si>
    <t>洪集镇大桥村千亩稻虾示范片灌溉渠</t>
  </si>
  <si>
    <t>洪集镇大桥村</t>
  </si>
  <si>
    <t>水渠硬化整治10公里(其中底0.6米6KM；底0.8米3KM；底1米1KM)，新建过路放水涵60处、节制闸50个等配套设施</t>
  </si>
  <si>
    <t>村集体、脱贫户、监测对象、产业发展主体等</t>
  </si>
  <si>
    <t>带案下访</t>
  </si>
  <si>
    <t>洪集镇牌坊店村2023年陈楼提水站修建项目</t>
  </si>
  <si>
    <t>洪集镇牌坊店村</t>
  </si>
  <si>
    <t>陈楼提水站配电柜、变压器1台，水泵12进12出1套，线路600米×3，渠道硬化500米</t>
  </si>
  <si>
    <t>受益624户2149人，其中直接受益脱贫人口 56户149人</t>
  </si>
  <si>
    <t>洪集镇提水站新建项目（慈善站、双河站、中河）</t>
  </si>
  <si>
    <t>洪集镇双墩村、桥集村、刘仓房村</t>
  </si>
  <si>
    <t>修建双河、慈善提水站二座，中河提水站进水渠护砌800米。</t>
  </si>
  <si>
    <t>受益320户1200人</t>
  </si>
  <si>
    <t>三元镇林店电灌站更新改造工程</t>
  </si>
  <si>
    <t>三元镇姚店村</t>
  </si>
  <si>
    <t>拆除重建林店一、二级电灌站，总装机容量305kW，新建机耕桥1座、节制闸、放水涵等10座，衬砌引水渠道1810m，新建进站道路350m，改建10kV配变电设施，重建泵站机房等</t>
  </si>
  <si>
    <t>受益280户，615人</t>
  </si>
  <si>
    <t>三元镇电灌站维修改造工程（白龙井站、王店站）</t>
  </si>
  <si>
    <t>三元镇王店村、双塘村</t>
  </si>
  <si>
    <t>渠道整治1690，放水口20座，节制闸7座，输电线路300米，更换配电设备2台和进出水管维修更新</t>
  </si>
  <si>
    <t>受益166户376人</t>
  </si>
  <si>
    <t>孙岗乡2023年水利扩容保供项目</t>
  </si>
  <si>
    <t>孙岗乡</t>
  </si>
  <si>
    <t>和平水库、魏楼水库、老堰埂水库、红岗水库、孙元水库、高场水库、九冲水库等在册水库深挖清淤，土方量约50余万方。</t>
  </si>
  <si>
    <t>受益全乡12672户，52065人</t>
  </si>
  <si>
    <t>平岗街道江淮果岭节水灌溉改造提升项目（一期）</t>
  </si>
  <si>
    <t>平岗街道芮祠新村</t>
  </si>
  <si>
    <t>八五支渠清淤整治、渠道衬砌、渠系建筑物新建总长2.4km，进出水管道更换及设备维护等</t>
  </si>
  <si>
    <t>受益200户621人</t>
  </si>
  <si>
    <t>平岗街道五楼村水渠维修</t>
  </si>
  <si>
    <t>平岗街道五楼村</t>
  </si>
  <si>
    <t>渠道维修 3000 米</t>
  </si>
  <si>
    <t>脱贫户、监测对象、发展主体等</t>
  </si>
  <si>
    <r>
      <rPr>
        <sz val="11"/>
        <color rgb="FF000000"/>
        <rFont val="华文中宋"/>
        <charset val="134"/>
      </rPr>
      <t>三元镇沣桥村</t>
    </r>
    <r>
      <rPr>
        <sz val="11"/>
        <color rgb="FF000000"/>
        <rFont val="Times New Roman"/>
        <charset val="134"/>
      </rPr>
      <t>2023</t>
    </r>
    <r>
      <rPr>
        <sz val="11"/>
        <color rgb="FF000000"/>
        <rFont val="华文中宋"/>
        <charset val="134"/>
      </rPr>
      <t>年龙井电灌站进出水渠硬化建设项目</t>
    </r>
  </si>
  <si>
    <r>
      <rPr>
        <sz val="11"/>
        <color rgb="FF000000"/>
        <rFont val="方正小标宋_GBK"/>
        <charset val="134"/>
      </rPr>
      <t>基础设施类</t>
    </r>
  </si>
  <si>
    <r>
      <rPr>
        <sz val="11"/>
        <color rgb="FF000000"/>
        <rFont val="方正小标宋_GBK"/>
        <charset val="134"/>
      </rPr>
      <t>水利基础设施建设</t>
    </r>
  </si>
  <si>
    <r>
      <rPr>
        <sz val="11"/>
        <color rgb="FF000000"/>
        <rFont val="方正小标宋_GBK"/>
        <charset val="134"/>
      </rPr>
      <t>新建</t>
    </r>
  </si>
  <si>
    <r>
      <rPr>
        <sz val="11"/>
        <color rgb="FF000000"/>
        <rFont val="方正小标宋_GBK"/>
        <charset val="134"/>
      </rPr>
      <t>三元镇沣桥村</t>
    </r>
  </si>
  <si>
    <r>
      <rPr>
        <sz val="11"/>
        <color rgb="FF000000"/>
        <rFont val="方正小标宋_GBK"/>
        <charset val="134"/>
      </rPr>
      <t>三元镇人民政府</t>
    </r>
  </si>
  <si>
    <r>
      <rPr>
        <sz val="11"/>
        <color rgb="FF000000"/>
        <rFont val="方正小标宋_GBK"/>
        <charset val="134"/>
      </rPr>
      <t>区水利局</t>
    </r>
  </si>
  <si>
    <r>
      <rPr>
        <sz val="11"/>
        <color rgb="FF000000"/>
        <rFont val="方正小标宋_GBK"/>
        <charset val="134"/>
      </rPr>
      <t>高压线路、变压器更新，水泵、电机、节水阀、真空泵、配电柜，进出水管、水渠、看护房维修更新</t>
    </r>
  </si>
  <si>
    <r>
      <rPr>
        <sz val="11"/>
        <color rgb="FF000000"/>
        <rFont val="方正小标宋_GBK"/>
        <charset val="134"/>
      </rPr>
      <t>受益周边</t>
    </r>
    <r>
      <rPr>
        <sz val="11"/>
        <color rgb="FF000000"/>
        <rFont val="Times New Roman"/>
        <charset val="134"/>
      </rPr>
      <t>166</t>
    </r>
    <r>
      <rPr>
        <sz val="14"/>
        <color rgb="FF000000"/>
        <rFont val="华文中宋"/>
        <charset val="134"/>
      </rPr>
      <t>户，</t>
    </r>
    <r>
      <rPr>
        <sz val="11"/>
        <color rgb="FF000000"/>
        <rFont val="Times New Roman"/>
        <charset val="134"/>
      </rPr>
      <t>376</t>
    </r>
    <r>
      <rPr>
        <sz val="14"/>
        <color rgb="FF000000"/>
        <rFont val="华文中宋"/>
        <charset val="134"/>
      </rPr>
      <t>人</t>
    </r>
  </si>
  <si>
    <r>
      <rPr>
        <sz val="11"/>
        <color rgb="FF000000"/>
        <rFont val="方正小标宋_GBK"/>
        <charset val="134"/>
      </rPr>
      <t>改善基础设施建设方便生产、生活</t>
    </r>
  </si>
  <si>
    <r>
      <rPr>
        <sz val="11"/>
        <color rgb="FF000000"/>
        <rFont val="方正小标宋_GBK"/>
        <charset val="134"/>
      </rPr>
      <t>是</t>
    </r>
  </si>
  <si>
    <r>
      <rPr>
        <sz val="11"/>
        <color rgb="FF000000"/>
        <rFont val="方正小标宋_GBK"/>
        <charset val="134"/>
      </rPr>
      <t>改善脱贫群众生产条件，提升发展能力</t>
    </r>
  </si>
  <si>
    <r>
      <rPr>
        <sz val="11"/>
        <color rgb="FF000000"/>
        <rFont val="方正小标宋_GBK"/>
        <charset val="134"/>
      </rPr>
      <t>带案下访</t>
    </r>
  </si>
  <si>
    <t>（二）交通基础设施项目</t>
  </si>
  <si>
    <t>姚李镇双红村2023年红墩路项目</t>
  </si>
  <si>
    <t>道路基础设施建设</t>
  </si>
  <si>
    <t>姚李镇双红村</t>
  </si>
  <si>
    <t>4月</t>
  </si>
  <si>
    <t>区交通局</t>
  </si>
  <si>
    <t>新建4.5米宽水泥路0.19公里</t>
  </si>
  <si>
    <t>61户229人受益，其中直接受益脱贫人口8户21人</t>
  </si>
  <si>
    <t>新建成硬化路0.19公里，改善基础设施建设</t>
  </si>
  <si>
    <t>方便出行，带动就业</t>
  </si>
  <si>
    <t>姚李镇双红村2023年新沟路三项目</t>
  </si>
  <si>
    <t>新建4.5米宽水泥路0.18公里</t>
  </si>
  <si>
    <t>45户161人受益，其中直接受益脱贫人口9户19人,监测户1户4人</t>
  </si>
  <si>
    <t>新建成硬化路0.18公里，改善基础设施建设</t>
  </si>
  <si>
    <t>姚李镇双红村2023年新沟路一项目</t>
  </si>
  <si>
    <t>新建4.5米宽水泥路0.3公里</t>
  </si>
  <si>
    <t>新建成硬化路0.3公里，改善基础设施建设</t>
  </si>
  <si>
    <t>姚李镇双红村2023年孔庄东路项目</t>
  </si>
  <si>
    <t>新建4.5米宽水泥路0.263公里</t>
  </si>
  <si>
    <t>50户224人受益，其中直接受益脱贫人口6户13人</t>
  </si>
  <si>
    <t>新建成硬化路0.26公里，改善基础设施建设</t>
  </si>
  <si>
    <t>姚李镇双红村2023年姚台东路项目</t>
  </si>
  <si>
    <t>新建4.5米宽水泥路0.27公里</t>
  </si>
  <si>
    <t>45户164人受益，其中直接受益脱贫人口7户19人</t>
  </si>
  <si>
    <t>新建成硬化路0.27公里，改善基础设施建设</t>
  </si>
  <si>
    <t>姚李镇关山村2023年张湾水库水泥路项目</t>
  </si>
  <si>
    <t>68户275人其中直接受益脱贫人口、监测对象4户12人</t>
  </si>
  <si>
    <t>姚李镇关山村2023年刘沟湾水泥项目</t>
  </si>
  <si>
    <t>新建4.5米宽水泥路1.14公里</t>
  </si>
  <si>
    <t>78户314人其中直接受益脱贫人口、监测对象8户21人</t>
  </si>
  <si>
    <t>新建成硬化路1.14公里，改善基础设施建设</t>
  </si>
  <si>
    <t>姚李镇关山村2023年万大圩组水泥路项目</t>
  </si>
  <si>
    <t>新建4.5米宽水泥路1公里</t>
  </si>
  <si>
    <t>67户268人其中直接受益脱贫人口、监测对象4户7人</t>
  </si>
  <si>
    <t>新建成硬化路1公里，改善基础设施建设</t>
  </si>
  <si>
    <t>姚李镇龙凤村2023年龙凤新建路项目</t>
  </si>
  <si>
    <t>姚李镇龙凤村</t>
  </si>
  <si>
    <t>新建4.5米宽水泥路0.2公里</t>
  </si>
  <si>
    <t>61户262人受益，其中直接受益脱贫人口、监测对象户9户31人</t>
  </si>
  <si>
    <t>新建成硬化路0.2公里，改善基础设施建设</t>
  </si>
  <si>
    <t>姚李镇龙凤村2023年红星断头路项目</t>
  </si>
  <si>
    <t>新建4.5米宽水泥路0.168公里</t>
  </si>
  <si>
    <t>21户112人受益，其中直接受益脱贫人口、监测对象户6户21人</t>
  </si>
  <si>
    <t>新建成硬化路0.17公里，改善基础设施建设</t>
  </si>
  <si>
    <t>姚李镇龙凤村2023年民生断头路项目</t>
  </si>
  <si>
    <t>新建4.5米宽水泥路0.36公里</t>
  </si>
  <si>
    <t>58户241人受益，其中直接受益脱贫人口、监测对象户8户26人</t>
  </si>
  <si>
    <t>新建成硬化路0.36公里，改善基础设施建设</t>
  </si>
  <si>
    <t>姚李镇龙凤村2023年松林断头路项目</t>
  </si>
  <si>
    <t>新建4.5米宽水泥路0.6公里</t>
  </si>
  <si>
    <t>39户189人受益，其中直接受益脱贫人口、监测对象户3户6人</t>
  </si>
  <si>
    <t>新建成硬化路0.6公里，改善基础设施建设</t>
  </si>
  <si>
    <t>姚李镇合兴村2023年郭楼路项目</t>
  </si>
  <si>
    <t>新建4.5米宽水泥路0.253公里</t>
  </si>
  <si>
    <t>39户133人受益，其中直接受益脱贫人口、监测对象户1户4人</t>
  </si>
  <si>
    <t>新建成硬化路0.25公里，改善基础设施建设</t>
  </si>
  <si>
    <t>姚李镇合兴村2023年解信超至教堂路项目</t>
  </si>
  <si>
    <t>新建4.5米宽水泥路0.7公里</t>
  </si>
  <si>
    <t>53户193人受益，其中直接受益脱贫人口、监测对象户4户9人</t>
  </si>
  <si>
    <t>新建成硬化路0.7公里，改善基础设施建设</t>
  </si>
  <si>
    <t>姚李镇合兴村2023年和平冲西路项目</t>
  </si>
  <si>
    <t>新建4.5米宽水泥路0.42公里</t>
  </si>
  <si>
    <t>41户157人受益，其中直接受益脱贫人口、监测对象户3户10人</t>
  </si>
  <si>
    <t>新建成硬化路0.42公里，改善基础设施建设</t>
  </si>
  <si>
    <t>姚李镇合兴村2023年上三楼路项目</t>
  </si>
  <si>
    <t>71户235人受益，其中直接受益脱贫人口、监测对象户9户29人</t>
  </si>
  <si>
    <t>姚李镇曾墩村2023年柿园道路2项目</t>
  </si>
  <si>
    <t>姚李镇曾墩村</t>
  </si>
  <si>
    <t>新建4.5米宽水泥路0.44公里</t>
  </si>
  <si>
    <t>79户352人受益，其中直接受益脱贫人口、监测对象户17户48人</t>
  </si>
  <si>
    <t>新建成硬化路0.44公里，改善基础设施建设</t>
  </si>
  <si>
    <t>姚李镇曾墩村2023年柿园道路1项目</t>
  </si>
  <si>
    <t>新建4.5米宽水泥路0.24公里</t>
  </si>
  <si>
    <t>78户342人受益，其中直接受益脱贫人口、监测对象户13户44人</t>
  </si>
  <si>
    <t>新建成硬化路0.24公里，改善基础设施建设</t>
  </si>
  <si>
    <t>姚李镇曾墩村2023年团结道路项目</t>
  </si>
  <si>
    <t>71户274人受益，其中直接受益脱贫人口、监测对象户10户26人</t>
  </si>
  <si>
    <t>姚李镇看花楼村2023年姚李镇高楼路项目</t>
  </si>
  <si>
    <t>姚李镇看花楼村</t>
  </si>
  <si>
    <t>新建4.5米宽水泥路0.15公里</t>
  </si>
  <si>
    <t>80户327人受益，其中直接受益脱贫人口、监测对象户8户20人</t>
  </si>
  <si>
    <t>新建成硬化路0.15公里，改善基础设施建设</t>
  </si>
  <si>
    <t>姚李镇看花楼村2023年南郢路项目</t>
  </si>
  <si>
    <t>新建4.5米宽水泥路0.45公里</t>
  </si>
  <si>
    <t>74户237人受益，其中直接受益脱贫人口、监测对象户7户11人</t>
  </si>
  <si>
    <t>新建成硬化路0.45公里，改善基础设施建设</t>
  </si>
  <si>
    <t>姚李镇看花楼村2023年三冲组路项目</t>
  </si>
  <si>
    <t>新建4.5米宽水泥路0.5公里</t>
  </si>
  <si>
    <t>47户164人受益，其中直接受益脱贫人口、监测对象户2户6人</t>
  </si>
  <si>
    <t>新建成硬化路0.5公里，改善基础设施建设</t>
  </si>
  <si>
    <t>姚李镇长塔寺村2023年大圩路项目</t>
  </si>
  <si>
    <t>姚李镇长塔寺村</t>
  </si>
  <si>
    <t>新建4.5米宽水泥路0.4公里</t>
  </si>
  <si>
    <t>16户55人受益，其中直接受益贫困人口5户11人</t>
  </si>
  <si>
    <t>新建成硬化路0.4公里，改善基础设施建设</t>
  </si>
  <si>
    <t>姚李镇光华村2023年堰口组堰闸路项目</t>
  </si>
  <si>
    <t>姚李镇光华村</t>
  </si>
  <si>
    <t>91户382人受益，其中直接受益脱贫人口11户24人。</t>
  </si>
  <si>
    <t>姚李镇山河村2023年东海居民点路项目</t>
  </si>
  <si>
    <t>姚李镇山河村</t>
  </si>
  <si>
    <t>45户169人受益，其中直接受益脱贫人口11户24人</t>
  </si>
  <si>
    <t>姚李镇漫山红村2023年下山循环路项目</t>
  </si>
  <si>
    <t>姚李镇漫山红村</t>
  </si>
  <si>
    <t>新建4.5米宽水泥路0.68公里</t>
  </si>
  <si>
    <t>30户146人受益，其中直接受益脱贫人口8户21人</t>
  </si>
  <si>
    <t>新建成硬化路0.68公里，改善基础设施建设</t>
  </si>
  <si>
    <t>洪集镇大桥村2023年中徐路</t>
  </si>
  <si>
    <t>10月</t>
  </si>
  <si>
    <t>新建水泥路长2.1公里，宽4.5米</t>
  </si>
  <si>
    <t>受益300户920人</t>
  </si>
  <si>
    <t>修建成硬化道路1.899公里，改善基础设施条件，方便群众生产运输和生活出行</t>
  </si>
  <si>
    <t>通过修建硬化道路路，有效改善基础设施条件，方便群众生产运输和生活出行</t>
  </si>
  <si>
    <t>洪集镇唐畈村2023年唐楼组路</t>
  </si>
  <si>
    <t>新建水泥路长0.325公里，宽4.5米</t>
  </si>
  <si>
    <t>受益47户129人</t>
  </si>
  <si>
    <t>修建成硬化道路0.4公里，改善基础设施条件，方便群众生产运输和生活出行</t>
  </si>
  <si>
    <t>洪集镇唐畈村2023年下郢组路</t>
  </si>
  <si>
    <t>新建0.293公里长 、4.5米宽、C35砼路面</t>
  </si>
  <si>
    <t>受益36户97人</t>
  </si>
  <si>
    <t>修建成硬化道路0.608公里，改善基础设施条件，方便群众生产运输和生活出行</t>
  </si>
  <si>
    <t>洪集镇双墩村2023年韩圩组路</t>
  </si>
  <si>
    <t>洪集镇双墩村</t>
  </si>
  <si>
    <t>新建0.16公里长 、4.5米宽、C35砼路面</t>
  </si>
  <si>
    <t>受益21户77人</t>
  </si>
  <si>
    <t>修建成硬化道路0.16公里，改善基础设施条件，方便群众生产运输和生活出行</t>
  </si>
  <si>
    <t>洪集镇双墩村2023年破楼组路</t>
  </si>
  <si>
    <t>新建0.1公里长 、4.5米宽、C35砼路面</t>
  </si>
  <si>
    <t>受益16户74人</t>
  </si>
  <si>
    <t>修建成硬化道路0.19公里，改善基础设施条件，方便群众生产运输和生活出行</t>
  </si>
  <si>
    <t>洪集镇双墩村2023年炮店组路</t>
  </si>
  <si>
    <t>新建0.28公里长 、4.5米宽、C35砼路面</t>
  </si>
  <si>
    <t>受益39户122人</t>
  </si>
  <si>
    <t>修建成硬化道路0.273公里，改善基础设施条件，方便群众生产运输和生活出行</t>
  </si>
  <si>
    <t>洪集镇双墩村2023年下圩组路</t>
  </si>
  <si>
    <t>新建0.5公里长 、4.5米宽、C35砼路面</t>
  </si>
  <si>
    <t>受益87户267人</t>
  </si>
  <si>
    <t>修建成硬化道路0.5公里，改善基础设施条件，方便群众生产运输和生活出行</t>
  </si>
  <si>
    <t>三元镇三元社区龙井冲路</t>
  </si>
  <si>
    <t>三元镇三元社区</t>
  </si>
  <si>
    <t>新建水泥路长0.177公里、宽4.5米</t>
  </si>
  <si>
    <t>35户115人受益,其中脱贫人口9户27人</t>
  </si>
  <si>
    <t>改善道路基础设施条件</t>
  </si>
  <si>
    <t>改善群众生产运输和生活出行条件，提升发展能力</t>
  </si>
  <si>
    <t>三元镇三元社区陈老庄中心路</t>
  </si>
  <si>
    <t>新建水泥路长0.126公里、宽4.5米</t>
  </si>
  <si>
    <t>20户80人受益,其中脱贫人口6户20人</t>
  </si>
  <si>
    <t>三元镇三元社区陈小庄曹新庄路</t>
  </si>
  <si>
    <t>新建水泥路长0.1公里、宽4.5米</t>
  </si>
  <si>
    <t>21户61人受益,其中脱贫人口4户13人</t>
  </si>
  <si>
    <t>三元镇三元社区叶老庄中心路</t>
  </si>
  <si>
    <t>新建水泥路长0.193公里、宽4.5米</t>
  </si>
  <si>
    <t>三元镇四林村2023年林元路（四林村粉坊组—龙元村）建设项目</t>
  </si>
  <si>
    <t>三元镇四林村</t>
  </si>
  <si>
    <t>新建水泥路0.534公里，宽4.5米</t>
  </si>
  <si>
    <t>周边20户76人受益，其中脱贫户3户10人</t>
  </si>
  <si>
    <t>改建成硬化道路0.616公里，改善基础设施条件</t>
  </si>
  <si>
    <t>改善脱贫人口生产运输和生活出行条件，提升发展能力</t>
  </si>
  <si>
    <t>三元镇姚店村联合组东庄路</t>
  </si>
  <si>
    <t>新建4.5米宽水泥路0.138公里</t>
  </si>
  <si>
    <t>21户64人受益，其中直接受益脱贫监测户5户26人</t>
  </si>
  <si>
    <t>改建成硬化道路0.138公里，改善基础设施条件</t>
  </si>
  <si>
    <t>史河街道彭洲村2023年东方红路道路建设项目</t>
  </si>
  <si>
    <t>史河街道彭洲村</t>
  </si>
  <si>
    <t>新建长0.27公里水泥路，路面宽度4.5米</t>
  </si>
  <si>
    <t>彭洲村全体村民</t>
  </si>
  <si>
    <t>通过建成硬化道路0.27公里，方便沿路群众出行。</t>
  </si>
  <si>
    <t>通过道路建设，提高村级交通设施水平，方便群众出行。</t>
  </si>
  <si>
    <t>史河街道彭洲村2023年满江红路道路建设项目</t>
  </si>
  <si>
    <t>新建长0.61公里水泥路，路面宽度4.5米</t>
  </si>
  <si>
    <t>通过建成硬化道路0.61公里，方便沿路群众出行。</t>
  </si>
  <si>
    <t>史河街道观山村2023年黄林组路道路修建项目</t>
  </si>
  <si>
    <t>史河街道观山村</t>
  </si>
  <si>
    <t>新建长0.85公里水泥路，路面宽度4.5米</t>
  </si>
  <si>
    <t>观山村全体村民</t>
  </si>
  <si>
    <t>通过建成硬化道路0.85公里，方便沿路群众出行。</t>
  </si>
  <si>
    <t>叶集区平岗街道2023年龙岗组龙岗路</t>
  </si>
  <si>
    <t>平岗街道和平村委会</t>
  </si>
  <si>
    <t>建设长0.14公里4.5米宽道路</t>
  </si>
  <si>
    <t>受益对象15户，直接受益脱贫户3户</t>
  </si>
  <si>
    <t>带动村集体经济增收</t>
  </si>
  <si>
    <t>改善群众生产、出行条件</t>
  </si>
  <si>
    <t>平岗街道2023年红星组红星路</t>
  </si>
  <si>
    <t>平岗街道红星组</t>
  </si>
  <si>
    <t>新建水泥路长0.11公里，宽4.5米</t>
  </si>
  <si>
    <t>受益对象10户，直接受益脱贫户5户</t>
  </si>
  <si>
    <t>平岗街道2023年早咀上庄路</t>
  </si>
  <si>
    <t>平岗街道芮祠新村委会</t>
  </si>
  <si>
    <t>新建水泥路长0.175公里，宽4.6米</t>
  </si>
  <si>
    <t>受益对象11户</t>
  </si>
  <si>
    <t>平岗街道芮祠新村2023年圈椅路</t>
  </si>
  <si>
    <t>平岗街道五里桥村委会</t>
  </si>
  <si>
    <t>新建4.5米宽，0.183公里长水泥路面</t>
  </si>
  <si>
    <t>受益对象8户</t>
  </si>
  <si>
    <t>平岗街道芮祠新村2023年和平高庄组路</t>
  </si>
  <si>
    <t>新建4.5米宽，0.23公里长水泥路面</t>
  </si>
  <si>
    <t>受益对象13户，直接受益脱贫1户</t>
  </si>
  <si>
    <t>孙岗乡高庄村2023年大庄内路项目</t>
  </si>
  <si>
    <t>孙岗乡高庄村</t>
  </si>
  <si>
    <t>新建水泥路长0.214公里，路面宽4.5米，路基宽5.5米</t>
  </si>
  <si>
    <t>22户70人，其中脱贫户7户18人</t>
  </si>
  <si>
    <t>改善基础设施条件，提升发展能力，带动脱贫</t>
  </si>
  <si>
    <t>孙岗乡高庄村路东至松林路项目</t>
  </si>
  <si>
    <t>新建水泥路长0.3公里，路面宽4.5米，路基宽5.5米</t>
  </si>
  <si>
    <t>43户172人，其中脱贫户12户48人</t>
  </si>
  <si>
    <t>孙岗乡双楼村草楼内路项目</t>
  </si>
  <si>
    <t>孙岗乡双楼村</t>
  </si>
  <si>
    <t>新建水泥路长0.559公里，路面宽4.5米，路基宽5.5米</t>
  </si>
  <si>
    <t>79户335，其中脱贫户7户25人</t>
  </si>
  <si>
    <t>孙岗乡双楼村桃元组路项目</t>
  </si>
  <si>
    <t>新建水泥路长0.284公里，路面宽4.5米，路基宽5.5米</t>
  </si>
  <si>
    <t>21户190人，其中脱贫户7户21人</t>
  </si>
  <si>
    <t>孙岗乡长岗村陶店组路项目</t>
  </si>
  <si>
    <t>孙岗乡长岗村</t>
  </si>
  <si>
    <t>新建水泥路长0.18公里，路面宽4.5米，路基宽5.5米</t>
  </si>
  <si>
    <t>14户56人，其中脱贫户3户12人</t>
  </si>
  <si>
    <t>孙岗乡石龙河村沙庄南路项目</t>
  </si>
  <si>
    <t>孙岗乡石龙河村</t>
  </si>
  <si>
    <t>新建水泥路长0.21公里，路面宽4.5米，路基宽5.5米</t>
  </si>
  <si>
    <t>40户132人，其中脱贫户5户17人</t>
  </si>
  <si>
    <t>孙岗乡玉皇阁村南畈路项目</t>
  </si>
  <si>
    <t>23户92人，其中脱贫户2户4人</t>
  </si>
  <si>
    <t>孙岗乡白龙井村何庄路项目</t>
  </si>
  <si>
    <t>孙岗乡白龙井村</t>
  </si>
  <si>
    <t>新建水泥路长0.194公里，路面宽4.5米，路基宽5.5米</t>
  </si>
  <si>
    <t>20户63人，其中脱贫户3户4人</t>
  </si>
  <si>
    <t>孙岗乡白龙井村大圩组内路项目</t>
  </si>
  <si>
    <t>新建水泥路长0.26公里，路面宽4.5米，路基宽5.5米</t>
  </si>
  <si>
    <t>13户60人，其中脱贫户4户7人</t>
  </si>
  <si>
    <t>孙岗乡永丰村中心组路项目</t>
  </si>
  <si>
    <t>孙岗乡永丰村</t>
  </si>
  <si>
    <t>新建水泥路长0.895公里，路面宽4.5米，路基宽5.5米</t>
  </si>
  <si>
    <t>33户103人，6户17人</t>
  </si>
  <si>
    <t>平岗街道大中修项目</t>
  </si>
  <si>
    <t>1、平岗街道江淮果岭路和平村部-G312段3.2公里，6.5米路面改善；
2、平岗街道江淮果岭路五里桥村部-G312段2公里，6.5米路面改善；
3、X310姚叶路大顾店街道-G312段1.8公里路面改善。</t>
  </si>
  <si>
    <t>300户农户</t>
  </si>
  <si>
    <r>
      <rPr>
        <sz val="11"/>
        <color rgb="FF000000"/>
        <rFont val="方正小标宋_GBK"/>
        <charset val="134"/>
      </rPr>
      <t>洪集牌坊村</t>
    </r>
    <r>
      <rPr>
        <sz val="11"/>
        <color rgb="FF000000"/>
        <rFont val="Times New Roman"/>
        <charset val="134"/>
      </rPr>
      <t>2023</t>
    </r>
    <r>
      <rPr>
        <sz val="11"/>
        <color rgb="FF000000"/>
        <rFont val="方正小标宋_GBK"/>
        <charset val="134"/>
      </rPr>
      <t>年陈楼路</t>
    </r>
  </si>
  <si>
    <r>
      <rPr>
        <sz val="11"/>
        <color rgb="FF000000"/>
        <rFont val="方正小标宋_GBK"/>
        <charset val="134"/>
      </rPr>
      <t>道路基础设施建设</t>
    </r>
  </si>
  <si>
    <r>
      <rPr>
        <sz val="11"/>
        <color rgb="FF000000"/>
        <rFont val="方正小标宋_GBK"/>
        <charset val="134"/>
      </rPr>
      <t>洪集镇牌坊村</t>
    </r>
  </si>
  <si>
    <r>
      <rPr>
        <sz val="11"/>
        <color rgb="FF000000"/>
        <rFont val="Times New Roman"/>
        <charset val="134"/>
      </rPr>
      <t>3</t>
    </r>
    <r>
      <rPr>
        <sz val="11"/>
        <color rgb="FF000000"/>
        <rFont val="方正小标宋_GBK"/>
        <charset val="134"/>
      </rPr>
      <t>月</t>
    </r>
  </si>
  <si>
    <r>
      <rPr>
        <sz val="11"/>
        <color rgb="FF000000"/>
        <rFont val="方正小标宋_GBK"/>
        <charset val="134"/>
      </rPr>
      <t>洪集镇人民政府</t>
    </r>
  </si>
  <si>
    <r>
      <rPr>
        <sz val="11"/>
        <color rgb="FF000000"/>
        <rFont val="方正小标宋_GBK"/>
        <charset val="134"/>
      </rPr>
      <t>区交通局</t>
    </r>
  </si>
  <si>
    <r>
      <rPr>
        <sz val="11"/>
        <color rgb="FF000000"/>
        <rFont val="Times New Roman"/>
        <charset val="134"/>
      </rPr>
      <t>0.6</t>
    </r>
    <r>
      <rPr>
        <sz val="11"/>
        <color rgb="FF000000"/>
        <rFont val="方正小标宋_GBK"/>
        <charset val="134"/>
      </rPr>
      <t>公里长</t>
    </r>
    <r>
      <rPr>
        <sz val="11"/>
        <color rgb="FF000000"/>
        <rFont val="Times New Roman"/>
        <charset val="134"/>
      </rPr>
      <t xml:space="preserve"> </t>
    </r>
    <r>
      <rPr>
        <sz val="11"/>
        <color rgb="FF000000"/>
        <rFont val="方正小标宋_GBK"/>
        <charset val="134"/>
      </rPr>
      <t>、</t>
    </r>
    <r>
      <rPr>
        <sz val="11"/>
        <color rgb="FF000000"/>
        <rFont val="Times New Roman"/>
        <charset val="134"/>
      </rPr>
      <t>4.5</t>
    </r>
    <r>
      <rPr>
        <sz val="11"/>
        <color rgb="FF000000"/>
        <rFont val="方正小标宋_GBK"/>
        <charset val="134"/>
      </rPr>
      <t>米宽、</t>
    </r>
    <r>
      <rPr>
        <sz val="11"/>
        <color rgb="FF000000"/>
        <rFont val="Times New Roman"/>
        <charset val="134"/>
      </rPr>
      <t>C35</t>
    </r>
    <r>
      <rPr>
        <sz val="11"/>
        <color rgb="FF000000"/>
        <rFont val="方正小标宋_GBK"/>
        <charset val="134"/>
      </rPr>
      <t>砼路面</t>
    </r>
  </si>
  <si>
    <r>
      <rPr>
        <sz val="11"/>
        <color rgb="FF000000"/>
        <rFont val="方正小标宋_GBK"/>
        <charset val="134"/>
      </rPr>
      <t>受益</t>
    </r>
    <r>
      <rPr>
        <sz val="11"/>
        <color rgb="FF000000"/>
        <rFont val="Times New Roman"/>
        <charset val="134"/>
      </rPr>
      <t>95</t>
    </r>
    <r>
      <rPr>
        <sz val="11"/>
        <color rgb="FF000000"/>
        <rFont val="方正小标宋_GBK"/>
        <charset val="134"/>
      </rPr>
      <t>户</t>
    </r>
    <r>
      <rPr>
        <sz val="11"/>
        <color rgb="FF000000"/>
        <rFont val="Times New Roman"/>
        <charset val="134"/>
      </rPr>
      <t>322</t>
    </r>
    <r>
      <rPr>
        <sz val="11"/>
        <color rgb="FF000000"/>
        <rFont val="方正小标宋_GBK"/>
        <charset val="134"/>
      </rPr>
      <t>人</t>
    </r>
  </si>
  <si>
    <r>
      <rPr>
        <sz val="11"/>
        <color rgb="FF000000"/>
        <rFont val="方正小标宋_GBK"/>
        <charset val="134"/>
      </rPr>
      <t>修建成硬化道路</t>
    </r>
    <r>
      <rPr>
        <sz val="11"/>
        <color rgb="FF000000"/>
        <rFont val="Times New Roman"/>
        <charset val="134"/>
      </rPr>
      <t>0.6</t>
    </r>
    <r>
      <rPr>
        <sz val="11"/>
        <color rgb="FF000000"/>
        <rFont val="方正小标宋_GBK"/>
        <charset val="134"/>
      </rPr>
      <t>公里，改善基础设施条件，方便群众生产运输和生活出行</t>
    </r>
  </si>
  <si>
    <r>
      <rPr>
        <sz val="11"/>
        <color rgb="FF000000"/>
        <rFont val="方正小标宋_GBK"/>
        <charset val="134"/>
      </rPr>
      <t>通过修建硬化道路路，有效改善基础设施条件，方便群众生产运输和生活出行</t>
    </r>
  </si>
  <si>
    <r>
      <rPr>
        <sz val="11"/>
        <color theme="1"/>
        <rFont val="方正小标宋_GBK"/>
        <charset val="134"/>
      </rPr>
      <t>带案下访</t>
    </r>
  </si>
  <si>
    <t>（三）人居环境整治类项目</t>
  </si>
  <si>
    <t>三元镇全域人居环境整治项目</t>
  </si>
  <si>
    <t>乡村建设类</t>
  </si>
  <si>
    <t>人居环境整治</t>
  </si>
  <si>
    <t>三元镇</t>
  </si>
  <si>
    <t>全域黑臭水体、垃圾、乱搭乱建等集中整治，结合人居环境整治开展部分点位节点打造。</t>
  </si>
  <si>
    <t>全镇群众</t>
  </si>
  <si>
    <t>通过项目实施，进一步推进人居环境整治，提升全镇群众生活质量和满意度，通过劳务用工带动超过200人群众就业。</t>
  </si>
  <si>
    <t>补齐人居环境和基础设施建设短板，带动就业</t>
  </si>
  <si>
    <t>三、补贴类项目</t>
  </si>
  <si>
    <t>（一）就业补贴类项目</t>
  </si>
  <si>
    <t>就业补贴项目</t>
  </si>
  <si>
    <t>就业帮扶车间和乡村公益性岗位补贴</t>
  </si>
  <si>
    <r>
      <rPr>
        <sz val="11"/>
        <color theme="1"/>
        <rFont val="方正小标宋_GBK"/>
        <charset val="134"/>
      </rPr>
      <t>3</t>
    </r>
    <r>
      <rPr>
        <sz val="11"/>
        <color rgb="FF000000"/>
        <rFont val="方正小标宋_GBK"/>
        <charset val="134"/>
      </rPr>
      <t>月</t>
    </r>
  </si>
  <si>
    <t>区人社局</t>
  </si>
  <si>
    <r>
      <rPr>
        <sz val="11"/>
        <color theme="1"/>
        <rFont val="方正小标宋_GBK"/>
        <charset val="134"/>
      </rPr>
      <t>为</t>
    </r>
    <r>
      <rPr>
        <sz val="11"/>
        <color rgb="FF000000"/>
        <rFont val="方正小标宋_GBK"/>
        <charset val="134"/>
      </rPr>
      <t>758名脱贫人口发放补贴</t>
    </r>
  </si>
  <si>
    <t>730名脱贫人口直接受益</t>
  </si>
  <si>
    <t>鼓励脱贫人口稳定就业，提高收入</t>
  </si>
  <si>
    <t>鼓励就业，实现稳定增收</t>
  </si>
  <si>
    <t>就业帮扶车间补贴</t>
  </si>
  <si>
    <t>一次性补贴</t>
  </si>
  <si>
    <r>
      <rPr>
        <sz val="11"/>
        <color theme="1"/>
        <rFont val="方正小标宋_GBK"/>
        <charset val="134"/>
      </rPr>
      <t>11</t>
    </r>
    <r>
      <rPr>
        <sz val="11"/>
        <color rgb="FF000000"/>
        <rFont val="方正小标宋_GBK"/>
        <charset val="134"/>
      </rPr>
      <t>月</t>
    </r>
  </si>
  <si>
    <r>
      <rPr>
        <sz val="11"/>
        <color theme="1"/>
        <rFont val="方正小标宋_GBK"/>
        <charset val="134"/>
      </rPr>
      <t>吸纳一个脱贫劳动力就业，
给予车间</t>
    </r>
    <r>
      <rPr>
        <sz val="11"/>
        <color rgb="FF000000"/>
        <rFont val="方正小标宋_GBK"/>
        <charset val="134"/>
      </rPr>
      <t>2000元补贴</t>
    </r>
  </si>
  <si>
    <r>
      <rPr>
        <sz val="11"/>
        <color theme="1"/>
        <rFont val="方正小标宋_GBK"/>
        <charset val="134"/>
      </rPr>
      <t>13</t>
    </r>
    <r>
      <rPr>
        <sz val="11"/>
        <color rgb="FF000000"/>
        <rFont val="方正小标宋_GBK"/>
        <charset val="134"/>
      </rPr>
      <t>家就业帮扶车间主体</t>
    </r>
  </si>
  <si>
    <t>鼓励车间吸纳更多脱贫劳动力就业，发挥带动作用</t>
  </si>
  <si>
    <t>发挥带动作用，巩固脱贫攻坚成果</t>
  </si>
  <si>
    <r>
      <rPr>
        <sz val="11"/>
        <color theme="1"/>
        <rFont val="方正小标宋_GBK"/>
        <charset val="134"/>
      </rPr>
      <t>202</t>
    </r>
    <r>
      <rPr>
        <sz val="11"/>
        <color rgb="FF000000"/>
        <rFont val="方正小标宋_GBK"/>
        <charset val="134"/>
      </rPr>
      <t>3年跨省就业交通补贴项目</t>
    </r>
  </si>
  <si>
    <t>跨省就业交通补贴</t>
  </si>
  <si>
    <r>
      <rPr>
        <sz val="11"/>
        <color theme="1"/>
        <rFont val="方正小标宋_GBK"/>
        <charset val="134"/>
      </rPr>
      <t>为2209名</t>
    </r>
    <r>
      <rPr>
        <sz val="11"/>
        <color rgb="FF000000"/>
        <rFont val="方正小标宋_GBK"/>
        <charset val="134"/>
      </rPr>
      <t>脱贫人口发放补贴</t>
    </r>
  </si>
  <si>
    <t>2209名脱贫人口直接受益</t>
  </si>
  <si>
    <t>脱贫稳就业技能培训项目</t>
  </si>
  <si>
    <t>脱贫稳就业技能培训</t>
  </si>
  <si>
    <r>
      <rPr>
        <sz val="11"/>
        <color theme="1"/>
        <rFont val="方正小标宋_GBK"/>
        <charset val="134"/>
      </rPr>
      <t>为</t>
    </r>
    <r>
      <rPr>
        <sz val="11"/>
        <color rgb="FF000000"/>
        <rFont val="方正小标宋_GBK"/>
        <charset val="134"/>
      </rPr>
      <t>260名脱贫劳动力开展技能培训</t>
    </r>
  </si>
  <si>
    <r>
      <rPr>
        <sz val="11"/>
        <color theme="1"/>
        <rFont val="方正小标宋_GBK"/>
        <charset val="134"/>
      </rPr>
      <t>260</t>
    </r>
    <r>
      <rPr>
        <sz val="11"/>
        <color rgb="FF000000"/>
        <rFont val="方正小标宋_GBK"/>
        <charset val="134"/>
      </rPr>
      <t>名脱贫人口直接受益</t>
    </r>
  </si>
  <si>
    <t>鼓励脱贫人口稳定就业，提高脱贫劳动力收入</t>
  </si>
  <si>
    <t>鼓励就业，实现稳定增收，巩固脱贫攻坚成果</t>
  </si>
  <si>
    <t>（二）“雨露计划”资助项目</t>
  </si>
  <si>
    <r>
      <rPr>
        <sz val="11"/>
        <color theme="1"/>
        <rFont val="方正小标宋_GBK"/>
        <charset val="134"/>
      </rPr>
      <t>叶集区</t>
    </r>
    <r>
      <rPr>
        <sz val="11"/>
        <color rgb="FF000000"/>
        <rFont val="方正小标宋_GBK"/>
        <charset val="134"/>
      </rPr>
      <t>2023年“雨露计划”学生资助项目</t>
    </r>
  </si>
  <si>
    <t>“雨露计划”资助</t>
  </si>
  <si>
    <r>
      <rPr>
        <sz val="11"/>
        <color theme="1"/>
        <rFont val="方正小标宋_GBK"/>
        <charset val="134"/>
      </rPr>
      <t>6</t>
    </r>
    <r>
      <rPr>
        <sz val="11"/>
        <color rgb="FF000000"/>
        <rFont val="方正小标宋_GBK"/>
        <charset val="134"/>
      </rPr>
      <t>月、10月</t>
    </r>
  </si>
  <si>
    <r>
      <rPr>
        <sz val="11"/>
        <color theme="1"/>
        <rFont val="方正小标宋_GBK"/>
        <charset val="134"/>
      </rPr>
      <t>为</t>
    </r>
    <r>
      <rPr>
        <sz val="11"/>
        <color rgb="FF000000"/>
        <rFont val="方正小标宋_GBK"/>
        <charset val="134"/>
      </rPr>
      <t>660余名学生发放雨露计划资助</t>
    </r>
  </si>
  <si>
    <r>
      <rPr>
        <sz val="11"/>
        <color theme="1"/>
        <rFont val="方正小标宋_GBK"/>
        <charset val="134"/>
      </rPr>
      <t>660</t>
    </r>
    <r>
      <rPr>
        <sz val="11"/>
        <color rgb="FF000000"/>
        <rFont val="方正小标宋_GBK"/>
        <charset val="134"/>
      </rPr>
      <t>余人受益，其中直接受益脱贫人口660余人</t>
    </r>
  </si>
  <si>
    <t>减少家庭教育支出，减轻就学负担</t>
  </si>
  <si>
    <t>打卡到户，脱贫人口直接受益，保障脱贫户子女教育</t>
  </si>
  <si>
    <t>四、其他类项目</t>
  </si>
  <si>
    <t>（一）支持少数民族发展类项目</t>
  </si>
  <si>
    <t>鲁大庄合作社农机社会化服务项目</t>
  </si>
  <si>
    <t>村集体经济发展</t>
  </si>
  <si>
    <t>姚李镇鲁大庄回民村</t>
  </si>
  <si>
    <t>区民宗局</t>
  </si>
  <si>
    <t>购置最新型久保田120型号4台</t>
  </si>
  <si>
    <t>少数民族村脱贫户、监测对象、少数民族群众等</t>
  </si>
  <si>
    <t>引领现代农业发展，实施乡村振兴，增加收益6-8万元</t>
  </si>
  <si>
    <t>增加村集体收入，并带动脱贫户就业增收</t>
  </si>
  <si>
    <t>姚李镇鲁大庄回民村特色果蔬种植基地项目</t>
  </si>
  <si>
    <t>1．拟计划建14mx50m标准大棚12个；2．新建育种室、保鲜室100㎡；3．建生活区、办公区100㎡。</t>
  </si>
  <si>
    <t>发展壮大特色产业，增加村集体收入12-15万元</t>
  </si>
  <si>
    <t>主体带动</t>
  </si>
  <si>
    <t>姚李镇鲁大庄回民村土楼产业路硬化工程</t>
  </si>
  <si>
    <t>新建长400m宽3.5m水泥路</t>
  </si>
  <si>
    <t>改善少数民族村基础设施条件</t>
  </si>
  <si>
    <t>改善基础设施条件，提升发展能力，巩固脱贫成果</t>
  </si>
  <si>
    <t>姚李镇鲁大庄回民村何大塘清淤加固工程</t>
  </si>
  <si>
    <t>改扩建</t>
  </si>
  <si>
    <t>清淤整治，除险加固。</t>
  </si>
  <si>
    <t>改善人居环境，完善基础设施，</t>
  </si>
  <si>
    <t>姚李镇鲁大庄回民村黄大塘清淤加固工程</t>
  </si>
  <si>
    <t>姚李镇鲁大庄回民村同心水库清淤加固工程</t>
  </si>
  <si>
    <t>会馆回民村沟东至李庄村民组入户道路硬化</t>
  </si>
  <si>
    <t>洪集镇会馆回民村</t>
  </si>
  <si>
    <t>长约1600米、宽约3米、C35砼路面</t>
  </si>
  <si>
    <t>会馆回民村北村口至将军广场路面提升白改黑</t>
  </si>
  <si>
    <t>长约800米、宽6.5米、厚0.06米</t>
  </si>
  <si>
    <t>东岳回民村金银南路硬化工程</t>
  </si>
  <si>
    <t>洪集镇东岳回民村</t>
  </si>
  <si>
    <t>长约230米、宽9.5米沥青砼道路</t>
  </si>
  <si>
    <t>东岳回民村为民服务中心配套道路程</t>
  </si>
  <si>
    <t>长约800米，7米宽沥青砼道路</t>
  </si>
  <si>
    <t>东岳村2023年金银组水泥路硬化及105国道路口整治</t>
  </si>
  <si>
    <t>长约532米、宽约4.5米、C35砼路面</t>
  </si>
  <si>
    <t>东岳村2023年新庄至会堂水泥路硬化工程</t>
  </si>
  <si>
    <t>长约650米、4.5米、C35砼路面</t>
  </si>
  <si>
    <t>洪集镇东岳村2023年新庄至罗塘渠系硬化项目</t>
  </si>
  <si>
    <t>硬化新庄至罗塘渠系长约220米、高2米、开口2米、渠底1米、闸口一座</t>
  </si>
  <si>
    <t>洪集镇东岳村2023年边塘中心路硬化工程</t>
  </si>
  <si>
    <t>长约445米、宽约4.5米、C35砼路面</t>
  </si>
  <si>
    <t>洪集镇东岳村2023年月牙塘中心路道路硬化</t>
  </si>
  <si>
    <t>长约80米、宽约4米、C35砼路面</t>
  </si>
  <si>
    <t>洪集镇东岳村2023年会堂提水站项目</t>
  </si>
  <si>
    <t>新建会堂6进6出提水站，硬化水渠60米</t>
  </si>
  <si>
    <t>洪集镇东岳村2023年东岳片水利设施维修</t>
  </si>
  <si>
    <t>堰中组、东岳组、堰东组、王井等村民组支渠护坡8000米、闸口6座维修</t>
  </si>
  <si>
    <t>东岳回民村2022年王井路水泥路硬化工程</t>
  </si>
  <si>
    <t>0.28千米长、4.5米宽、C35砼路面。</t>
  </si>
  <si>
    <t>姚李镇鲁大庄回民村土楼砂石路水泥硬化工程</t>
  </si>
  <si>
    <t>新建土楼砂石路水泥硬化，路长400米，宽3.5米，路基厚20公分</t>
  </si>
  <si>
    <t>改善人居环境，完善基础设施</t>
  </si>
  <si>
    <t>（二）国有林场提质增效项目</t>
  </si>
  <si>
    <t>生态护林（护河）员项目</t>
  </si>
  <si>
    <t>公益岗位补助</t>
  </si>
  <si>
    <t>叶集区林业中心</t>
  </si>
  <si>
    <t>六安市自然资源和规划局叶集分局</t>
  </si>
  <si>
    <t>对全区生态护林（护河）190人每月300元补助。</t>
  </si>
  <si>
    <t>全区脱贫户中开发190名生态护林（护河）员</t>
  </si>
  <si>
    <t>提供就业岗位，增加脱贫户收入每人每月300元</t>
  </si>
  <si>
    <t>巩固脱贫空间成果确保森林资源和生态效益有效增长</t>
  </si>
  <si>
    <t>看花楼林场森林防火基础设施改造提升项目</t>
  </si>
  <si>
    <t>国有看花楼林场乡村振兴提质增效项目</t>
  </si>
  <si>
    <t>叶集区看花楼林场</t>
  </si>
  <si>
    <t>5月</t>
  </si>
  <si>
    <t>林业中心</t>
  </si>
  <si>
    <t>原址改建林场中林区管护房一处，约280㎡，带森林防火瞭望功能。</t>
  </si>
  <si>
    <t>看花楼林场全体护林员及中林区周边群众</t>
  </si>
  <si>
    <t>改善看花楼林场中营林区护林防火基础条件，提升护林防火综合保障能力，助力乡村振兴</t>
  </si>
  <si>
    <t>改善欠发达国有林场森林防火基础设施条件，提升发展能力，为林区护林员提供生产生活保障，为林区内群众提供便利</t>
  </si>
  <si>
    <t>（三）以工代赈项目</t>
  </si>
  <si>
    <t>叶集区洪集镇会馆村农村公益性基础设施建设项目</t>
  </si>
  <si>
    <t>公益设施类</t>
  </si>
  <si>
    <t>洪集镇会馆村</t>
  </si>
  <si>
    <t>区发改委</t>
  </si>
  <si>
    <t>1、改建4.5米宽水泥砼路为6.5米宽沥青路，全长1783米（杜楼主干路），新建盖板涵54米，配套建设交通标牌标线；2、浆砌混凝土预制块排水沟1559米</t>
  </si>
  <si>
    <t>村集体、脱贫户、监测对象、一般农户等</t>
  </si>
  <si>
    <t>该项目预计带动当地农村群众务工人数82人，预计发入劳务报酬123.21万元。施工期间可以完成培训农民210人（次）。</t>
  </si>
  <si>
    <t>项目的建设改善了会馆村的村容村貌，为当地经济和社会发展做出了贡献。项目的实施过程中，通过新建改造工程给社会增加劳动力就业机会82人发放劳务报酬123.21万元；项目竣工后，将设立公益性岗位2个，用于道路和水利设施的日常维护管理，解决了2个就业岗位。</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</si>
</sst>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_ "/>
    <numFmt numFmtId="177" formatCode="#,##0.00_ "/>
  </numFmts>
  <fonts count="32">
    <font>
      <sz val="11"/>
      <color theme="1"/>
      <name val="宋体"/>
      <charset val="134"/>
      <scheme val="minor"/>
    </font>
    <font>
      <b/>
      <sz val="20"/>
      <color theme="1"/>
      <name val="黑体"/>
      <charset val="134"/>
    </font>
    <font>
      <sz val="11"/>
      <color theme="1"/>
      <name val="方正小标宋_GBK"/>
      <charset val="134"/>
    </font>
    <font>
      <b/>
      <sz val="14"/>
      <color theme="1"/>
      <name val="方正小标宋_GBK"/>
      <charset val="134"/>
    </font>
    <font>
      <sz val="11"/>
      <color theme="1"/>
      <name val="方正小标宋_GBK"/>
      <charset val="0"/>
    </font>
    <font>
      <sz val="11"/>
      <color rgb="FF000000"/>
      <name val="方正小标宋_GBK"/>
      <charset val="134"/>
    </font>
    <font>
      <sz val="11"/>
      <name val="方正小标宋_GBK"/>
      <charset val="134"/>
    </font>
    <font>
      <sz val="11"/>
      <color rgb="FF000000"/>
      <name val="Times New Roman"/>
      <charset val="134"/>
    </font>
    <font>
      <sz val="11"/>
      <color theme="1"/>
      <name val="Times New Roman"/>
      <charset val="134"/>
    </font>
    <font>
      <sz val="9"/>
      <color rgb="FF000000"/>
      <name val="方正小标宋_GBK"/>
      <charset val="134"/>
    </font>
    <font>
      <sz val="11"/>
      <color rgb="FFFA7D00"/>
      <name val="宋体"/>
      <charset val="0"/>
      <scheme val="minor"/>
    </font>
    <font>
      <sz val="11"/>
      <color rgb="FFFF0000"/>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i/>
      <sz val="11"/>
      <color rgb="FF7F7F7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b/>
      <sz val="11"/>
      <color theme="1"/>
      <name val="宋体"/>
      <charset val="0"/>
      <scheme val="minor"/>
    </font>
    <font>
      <b/>
      <sz val="15"/>
      <color theme="3"/>
      <name val="宋体"/>
      <charset val="134"/>
      <scheme val="minor"/>
    </font>
    <font>
      <b/>
      <sz val="11"/>
      <color theme="3"/>
      <name val="宋体"/>
      <charset val="134"/>
      <scheme val="minor"/>
    </font>
    <font>
      <u/>
      <sz val="11"/>
      <color rgb="FF800080"/>
      <name val="宋体"/>
      <charset val="0"/>
      <scheme val="minor"/>
    </font>
    <font>
      <sz val="11"/>
      <color rgb="FF006100"/>
      <name val="宋体"/>
      <charset val="0"/>
      <scheme val="minor"/>
    </font>
    <font>
      <b/>
      <sz val="13"/>
      <color theme="3"/>
      <name val="宋体"/>
      <charset val="134"/>
      <scheme val="minor"/>
    </font>
    <font>
      <b/>
      <sz val="18"/>
      <color theme="3"/>
      <name val="宋体"/>
      <charset val="134"/>
      <scheme val="minor"/>
    </font>
    <font>
      <b/>
      <sz val="11"/>
      <color rgb="FFFFFFFF"/>
      <name val="宋体"/>
      <charset val="0"/>
      <scheme val="minor"/>
    </font>
    <font>
      <sz val="11"/>
      <color rgb="FF9C6500"/>
      <name val="宋体"/>
      <charset val="0"/>
      <scheme val="minor"/>
    </font>
    <font>
      <sz val="11"/>
      <color rgb="FF000000"/>
      <name val="方正小标宋_GBK"/>
      <charset val="0"/>
    </font>
    <font>
      <sz val="11"/>
      <color rgb="FF000000"/>
      <name val="华文中宋"/>
      <charset val="134"/>
    </font>
    <font>
      <sz val="14"/>
      <color rgb="FF000000"/>
      <name val="华文中宋"/>
      <charset val="134"/>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theme="4" tint="0.599993896298105"/>
        <bgColor indexed="64"/>
      </patternFill>
    </fill>
    <fill>
      <patternFill patternType="solid">
        <fgColor rgb="FFFFC7CE"/>
        <bgColor indexed="64"/>
      </patternFill>
    </fill>
    <fill>
      <patternFill patternType="solid">
        <fgColor theme="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8"/>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6" fillId="10" borderId="0" applyNumberFormat="0" applyBorder="0" applyAlignment="0" applyProtection="0">
      <alignment vertical="center"/>
    </xf>
    <xf numFmtId="0" fontId="13"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8"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2" borderId="11" applyNumberFormat="0" applyFont="0" applyAlignment="0" applyProtection="0">
      <alignment vertical="center"/>
    </xf>
    <xf numFmtId="0" fontId="18" fillId="14" borderId="0" applyNumberFormat="0" applyBorder="0" applyAlignment="0" applyProtection="0">
      <alignment vertical="center"/>
    </xf>
    <xf numFmtId="0" fontId="2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10" applyNumberFormat="0" applyFill="0" applyAlignment="0" applyProtection="0">
      <alignment vertical="center"/>
    </xf>
    <xf numFmtId="0" fontId="25" fillId="0" borderId="10" applyNumberFormat="0" applyFill="0" applyAlignment="0" applyProtection="0">
      <alignment vertical="center"/>
    </xf>
    <xf numFmtId="0" fontId="18" fillId="17" borderId="0" applyNumberFormat="0" applyBorder="0" applyAlignment="0" applyProtection="0">
      <alignment vertical="center"/>
    </xf>
    <xf numFmtId="0" fontId="22" fillId="0" borderId="12" applyNumberFormat="0" applyFill="0" applyAlignment="0" applyProtection="0">
      <alignment vertical="center"/>
    </xf>
    <xf numFmtId="0" fontId="18" fillId="9" borderId="0" applyNumberFormat="0" applyBorder="0" applyAlignment="0" applyProtection="0">
      <alignment vertical="center"/>
    </xf>
    <xf numFmtId="0" fontId="14" fillId="2" borderId="8" applyNumberFormat="0" applyAlignment="0" applyProtection="0">
      <alignment vertical="center"/>
    </xf>
    <xf numFmtId="0" fontId="12" fillId="2" borderId="7" applyNumberFormat="0" applyAlignment="0" applyProtection="0">
      <alignment vertical="center"/>
    </xf>
    <xf numFmtId="0" fontId="27" fillId="18" borderId="13" applyNumberFormat="0" applyAlignment="0" applyProtection="0">
      <alignment vertical="center"/>
    </xf>
    <xf numFmtId="0" fontId="16" fillId="19" borderId="0" applyNumberFormat="0" applyBorder="0" applyAlignment="0" applyProtection="0">
      <alignment vertical="center"/>
    </xf>
    <xf numFmtId="0" fontId="18" fillId="6" borderId="0" applyNumberFormat="0" applyBorder="0" applyAlignment="0" applyProtection="0">
      <alignment vertical="center"/>
    </xf>
    <xf numFmtId="0" fontId="10" fillId="0" borderId="6" applyNumberFormat="0" applyFill="0" applyAlignment="0" applyProtection="0">
      <alignment vertical="center"/>
    </xf>
    <xf numFmtId="0" fontId="20" fillId="0" borderId="9" applyNumberFormat="0" applyFill="0" applyAlignment="0" applyProtection="0">
      <alignment vertical="center"/>
    </xf>
    <xf numFmtId="0" fontId="24" fillId="11" borderId="0" applyNumberFormat="0" applyBorder="0" applyAlignment="0" applyProtection="0">
      <alignment vertical="center"/>
    </xf>
    <xf numFmtId="0" fontId="28" fillId="21" borderId="0" applyNumberFormat="0" applyBorder="0" applyAlignment="0" applyProtection="0">
      <alignment vertical="center"/>
    </xf>
    <xf numFmtId="0" fontId="16" fillId="22" borderId="0" applyNumberFormat="0" applyBorder="0" applyAlignment="0" applyProtection="0">
      <alignment vertical="center"/>
    </xf>
    <xf numFmtId="0" fontId="18" fillId="25" borderId="0" applyNumberFormat="0" applyBorder="0" applyAlignment="0" applyProtection="0">
      <alignment vertical="center"/>
    </xf>
    <xf numFmtId="0" fontId="0" fillId="0" borderId="0">
      <alignment vertical="center"/>
    </xf>
    <xf numFmtId="0" fontId="16" fillId="16" borderId="0" applyNumberFormat="0" applyBorder="0" applyAlignment="0" applyProtection="0">
      <alignment vertical="center"/>
    </xf>
    <xf numFmtId="0" fontId="16" fillId="4" borderId="0" applyNumberFormat="0" applyBorder="0" applyAlignment="0" applyProtection="0">
      <alignment vertical="center"/>
    </xf>
    <xf numFmtId="0" fontId="16" fillId="27" borderId="0" applyNumberFormat="0" applyBorder="0" applyAlignment="0" applyProtection="0">
      <alignment vertical="center"/>
    </xf>
    <xf numFmtId="0" fontId="16" fillId="24" borderId="0" applyNumberFormat="0" applyBorder="0" applyAlignment="0" applyProtection="0">
      <alignment vertical="center"/>
    </xf>
    <xf numFmtId="0" fontId="18" fillId="15" borderId="0" applyNumberFormat="0" applyBorder="0" applyAlignment="0" applyProtection="0">
      <alignment vertical="center"/>
    </xf>
    <xf numFmtId="0" fontId="18" fillId="20" borderId="0" applyNumberFormat="0" applyBorder="0" applyAlignment="0" applyProtection="0">
      <alignment vertical="center"/>
    </xf>
    <xf numFmtId="0" fontId="16" fillId="23" borderId="0" applyNumberFormat="0" applyBorder="0" applyAlignment="0" applyProtection="0">
      <alignment vertical="center"/>
    </xf>
    <xf numFmtId="0" fontId="16" fillId="13" borderId="0" applyNumberFormat="0" applyBorder="0" applyAlignment="0" applyProtection="0">
      <alignment vertical="center"/>
    </xf>
    <xf numFmtId="0" fontId="18" fillId="26" borderId="0" applyNumberFormat="0" applyBorder="0" applyAlignment="0" applyProtection="0">
      <alignment vertical="center"/>
    </xf>
    <xf numFmtId="0" fontId="16"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6" fillId="31" borderId="0" applyNumberFormat="0" applyBorder="0" applyAlignment="0" applyProtection="0">
      <alignment vertical="center"/>
    </xf>
    <xf numFmtId="0" fontId="18" fillId="32" borderId="0" applyNumberFormat="0" applyBorder="0" applyAlignment="0" applyProtection="0">
      <alignment vertical="center"/>
    </xf>
    <xf numFmtId="0" fontId="0" fillId="0" borderId="0">
      <alignment vertical="center"/>
    </xf>
  </cellStyleXfs>
  <cellXfs count="49">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NumberFormat="1"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vertical="center"/>
    </xf>
    <xf numFmtId="0" fontId="2" fillId="0" borderId="0" xfId="0" applyNumberFormat="1" applyFont="1" applyFill="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6" fillId="0" borderId="1" xfId="50" applyFont="1" applyFill="1" applyBorder="1" applyAlignment="1">
      <alignment horizontal="left" vertical="center" wrapText="1"/>
    </xf>
    <xf numFmtId="0" fontId="6" fillId="0" borderId="1" xfId="50" applyFont="1" applyFill="1" applyBorder="1" applyAlignment="1">
      <alignment horizontal="center" vertical="center" wrapText="1"/>
    </xf>
    <xf numFmtId="0" fontId="6" fillId="0" borderId="1" xfId="50" applyNumberFormat="1" applyFont="1" applyFill="1" applyBorder="1" applyAlignment="1">
      <alignment horizontal="center" vertical="center" wrapText="1"/>
    </xf>
    <xf numFmtId="57" fontId="2"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7" fontId="1" fillId="0" borderId="0" xfId="0" applyNumberFormat="1" applyFont="1" applyFill="1" applyAlignment="1">
      <alignment horizontal="center" vertical="center"/>
    </xf>
    <xf numFmtId="177" fontId="2" fillId="0" borderId="0" xfId="0" applyNumberFormat="1" applyFont="1" applyFill="1" applyAlignment="1">
      <alignment vertical="center"/>
    </xf>
    <xf numFmtId="177" fontId="2" fillId="0" borderId="1" xfId="0" applyNumberFormat="1" applyFont="1" applyFill="1" applyBorder="1" applyAlignment="1">
      <alignment horizontal="center" vertical="center"/>
    </xf>
    <xf numFmtId="0" fontId="3" fillId="0"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177" fontId="2"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7" fontId="6" fillId="0" borderId="1" xfId="50"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2" fillId="0" borderId="0" xfId="0" applyFont="1" applyFill="1" applyAlignment="1">
      <alignment horizontal="right" vertical="center"/>
    </xf>
    <xf numFmtId="0" fontId="2" fillId="0" borderId="1" xfId="0" applyFont="1" applyFill="1" applyBorder="1" applyAlignment="1">
      <alignment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2" fillId="0" borderId="1" xfId="35" applyNumberFormat="1" applyFont="1" applyFill="1" applyBorder="1" applyAlignment="1">
      <alignment horizontal="left" vertical="center" wrapText="1"/>
    </xf>
    <xf numFmtId="0" fontId="8"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9" fillId="0" borderId="1"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155"/>
  <sheetViews>
    <sheetView tabSelected="1" topLeftCell="A106" workbookViewId="0">
      <selection activeCell="F54" sqref="F54"/>
    </sheetView>
  </sheetViews>
  <sheetFormatPr defaultColWidth="9" defaultRowHeight="13.5"/>
  <cols>
    <col min="1" max="1" width="7.49166666666667" customWidth="1"/>
    <col min="2" max="2" width="24.5833333333333" customWidth="1"/>
    <col min="3" max="3" width="8.74166666666667" customWidth="1"/>
    <col min="4" max="4" width="16.8" customWidth="1"/>
    <col min="5" max="5" width="8" customWidth="1"/>
    <col min="6" max="6" width="22.625" customWidth="1"/>
    <col min="7" max="7" width="11.5583333333333" customWidth="1"/>
    <col min="8" max="8" width="10.7833333333333" customWidth="1"/>
    <col min="9" max="9" width="10.7083333333333" customWidth="1"/>
    <col min="10" max="10" width="12.1416666666667" customWidth="1"/>
    <col min="11" max="11" width="61.8666666666667" customWidth="1"/>
    <col min="12" max="12" width="11.6" customWidth="1"/>
    <col min="13" max="13" width="11.5583333333333" customWidth="1"/>
    <col min="14" max="14" width="9.125" customWidth="1"/>
    <col min="15" max="15" width="8.25" customWidth="1"/>
    <col min="16" max="16" width="19.8416666666667" customWidth="1"/>
    <col min="17" max="17" width="40.15" customWidth="1"/>
    <col min="18" max="18" width="7.875" customWidth="1"/>
    <col min="19" max="19" width="24.525" customWidth="1"/>
    <col min="20" max="20" width="12.3416666666667" customWidth="1"/>
  </cols>
  <sheetData>
    <row r="1" ht="25.5" spans="1:20">
      <c r="A1" s="1" t="s">
        <v>0</v>
      </c>
      <c r="B1" s="2"/>
      <c r="C1" s="1"/>
      <c r="D1" s="1"/>
      <c r="E1" s="1"/>
      <c r="F1" s="1"/>
      <c r="G1" s="1"/>
      <c r="H1" s="3"/>
      <c r="I1" s="1"/>
      <c r="J1" s="1"/>
      <c r="K1" s="2"/>
      <c r="L1" s="1"/>
      <c r="M1" s="29"/>
      <c r="N1" s="1"/>
      <c r="O1" s="1"/>
      <c r="P1" s="2"/>
      <c r="Q1" s="2"/>
      <c r="R1" s="1"/>
      <c r="S1" s="2"/>
      <c r="T1" s="1"/>
    </row>
    <row r="2" spans="1:20">
      <c r="A2" s="4" t="s">
        <v>1</v>
      </c>
      <c r="B2" s="4"/>
      <c r="C2" s="5"/>
      <c r="D2" s="5"/>
      <c r="E2" s="5"/>
      <c r="F2" s="5"/>
      <c r="G2" s="5"/>
      <c r="H2" s="6"/>
      <c r="I2" s="5"/>
      <c r="J2" s="5"/>
      <c r="K2" s="5"/>
      <c r="L2" s="5"/>
      <c r="M2" s="30"/>
      <c r="N2" s="5"/>
      <c r="O2" s="5"/>
      <c r="P2" s="4"/>
      <c r="Q2" s="4"/>
      <c r="R2" s="5"/>
      <c r="S2" s="4" t="s">
        <v>2</v>
      </c>
      <c r="T2" s="40"/>
    </row>
    <row r="3" spans="1:20">
      <c r="A3" s="7" t="s">
        <v>3</v>
      </c>
      <c r="B3" s="7" t="s">
        <v>4</v>
      </c>
      <c r="C3" s="7" t="s">
        <v>5</v>
      </c>
      <c r="D3" s="7" t="s">
        <v>6</v>
      </c>
      <c r="E3" s="7" t="s">
        <v>7</v>
      </c>
      <c r="F3" s="7" t="s">
        <v>8</v>
      </c>
      <c r="G3" s="7" t="s">
        <v>9</v>
      </c>
      <c r="H3" s="7"/>
      <c r="I3" s="7" t="s">
        <v>10</v>
      </c>
      <c r="J3" s="8" t="s">
        <v>11</v>
      </c>
      <c r="K3" s="7" t="s">
        <v>12</v>
      </c>
      <c r="L3" s="8" t="s">
        <v>13</v>
      </c>
      <c r="M3" s="31"/>
      <c r="N3" s="7"/>
      <c r="O3" s="7"/>
      <c r="P3" s="7" t="s">
        <v>14</v>
      </c>
      <c r="Q3" s="7" t="s">
        <v>15</v>
      </c>
      <c r="R3" s="7" t="s">
        <v>16</v>
      </c>
      <c r="S3" s="7" t="s">
        <v>17</v>
      </c>
      <c r="T3" s="7" t="s">
        <v>18</v>
      </c>
    </row>
    <row r="4" ht="27" spans="1:20">
      <c r="A4" s="7"/>
      <c r="B4" s="7"/>
      <c r="C4" s="7"/>
      <c r="D4" s="7"/>
      <c r="E4" s="7"/>
      <c r="F4" s="7"/>
      <c r="G4" s="8" t="s">
        <v>19</v>
      </c>
      <c r="H4" s="9" t="s">
        <v>20</v>
      </c>
      <c r="I4" s="7"/>
      <c r="J4" s="8"/>
      <c r="K4" s="7"/>
      <c r="L4" s="7" t="s">
        <v>21</v>
      </c>
      <c r="M4" s="31" t="s">
        <v>22</v>
      </c>
      <c r="N4" s="7" t="s">
        <v>23</v>
      </c>
      <c r="O4" s="7" t="s">
        <v>24</v>
      </c>
      <c r="P4" s="7"/>
      <c r="Q4" s="7"/>
      <c r="R4" s="7"/>
      <c r="S4" s="7"/>
      <c r="T4" s="7"/>
    </row>
    <row r="5" ht="18.75" spans="1:20">
      <c r="A5" s="10" t="s">
        <v>25</v>
      </c>
      <c r="B5" s="11"/>
      <c r="C5" s="11"/>
      <c r="D5" s="11"/>
      <c r="E5" s="11"/>
      <c r="F5" s="11"/>
      <c r="G5" s="11"/>
      <c r="H5" s="11"/>
      <c r="I5" s="11"/>
      <c r="J5" s="11"/>
      <c r="K5" s="32"/>
      <c r="L5" s="8">
        <f t="shared" ref="L5:O5" si="0">L6+L48+L122+L130</f>
        <v>47477.806</v>
      </c>
      <c r="M5" s="8">
        <f t="shared" si="0"/>
        <v>42060.405</v>
      </c>
      <c r="N5" s="8">
        <f t="shared" si="0"/>
        <v>3317.401</v>
      </c>
      <c r="O5" s="8">
        <f t="shared" si="0"/>
        <v>2100</v>
      </c>
      <c r="P5" s="16"/>
      <c r="Q5" s="16"/>
      <c r="R5" s="8"/>
      <c r="S5" s="16"/>
      <c r="T5" s="8"/>
    </row>
    <row r="6" ht="18.75" spans="1:20">
      <c r="A6" s="10" t="s">
        <v>26</v>
      </c>
      <c r="B6" s="11"/>
      <c r="C6" s="11"/>
      <c r="D6" s="11"/>
      <c r="E6" s="11"/>
      <c r="F6" s="11"/>
      <c r="G6" s="11"/>
      <c r="H6" s="11"/>
      <c r="I6" s="11"/>
      <c r="J6" s="11"/>
      <c r="K6" s="32"/>
      <c r="L6" s="8">
        <f t="shared" ref="L6:O6" si="1">L7+L44+L46</f>
        <v>36794.196</v>
      </c>
      <c r="M6" s="8">
        <f t="shared" si="1"/>
        <v>32874.196</v>
      </c>
      <c r="N6" s="8">
        <f t="shared" si="1"/>
        <v>1820</v>
      </c>
      <c r="O6" s="8">
        <f t="shared" si="1"/>
        <v>2100</v>
      </c>
      <c r="P6" s="16"/>
      <c r="Q6" s="16"/>
      <c r="R6" s="8"/>
      <c r="S6" s="16"/>
      <c r="T6" s="8"/>
    </row>
    <row r="7" ht="18.75" spans="1:20">
      <c r="A7" s="10" t="s">
        <v>27</v>
      </c>
      <c r="B7" s="11"/>
      <c r="C7" s="11"/>
      <c r="D7" s="11"/>
      <c r="E7" s="11"/>
      <c r="F7" s="11"/>
      <c r="G7" s="11"/>
      <c r="H7" s="11"/>
      <c r="I7" s="11"/>
      <c r="J7" s="11"/>
      <c r="K7" s="32"/>
      <c r="L7" s="9">
        <f t="shared" ref="L7:O7" si="2">SUM(L8:L43)</f>
        <v>35884.196</v>
      </c>
      <c r="M7" s="9">
        <f t="shared" si="2"/>
        <v>31964.196</v>
      </c>
      <c r="N7" s="9">
        <f t="shared" si="2"/>
        <v>1820</v>
      </c>
      <c r="O7" s="9">
        <f t="shared" si="2"/>
        <v>2100</v>
      </c>
      <c r="P7" s="33"/>
      <c r="Q7" s="16"/>
      <c r="R7" s="8"/>
      <c r="S7" s="16"/>
      <c r="T7" s="8"/>
    </row>
    <row r="8" ht="40.5" spans="1:20">
      <c r="A8" s="12">
        <v>1</v>
      </c>
      <c r="B8" s="13" t="s">
        <v>28</v>
      </c>
      <c r="C8" s="14" t="s">
        <v>29</v>
      </c>
      <c r="D8" s="14" t="s">
        <v>30</v>
      </c>
      <c r="E8" s="14" t="s">
        <v>31</v>
      </c>
      <c r="F8" s="12" t="s">
        <v>32</v>
      </c>
      <c r="G8" s="12">
        <v>3</v>
      </c>
      <c r="H8" s="15" t="s">
        <v>33</v>
      </c>
      <c r="I8" s="14" t="s">
        <v>34</v>
      </c>
      <c r="J8" s="14" t="s">
        <v>35</v>
      </c>
      <c r="K8" s="13" t="s">
        <v>36</v>
      </c>
      <c r="L8" s="9">
        <v>128.4</v>
      </c>
      <c r="M8" s="34">
        <v>128.4</v>
      </c>
      <c r="N8" s="8">
        <v>0</v>
      </c>
      <c r="O8" s="8">
        <v>0</v>
      </c>
      <c r="P8" s="33" t="s">
        <v>37</v>
      </c>
      <c r="Q8" s="16" t="s">
        <v>38</v>
      </c>
      <c r="R8" s="8" t="s">
        <v>39</v>
      </c>
      <c r="S8" s="16" t="s">
        <v>40</v>
      </c>
      <c r="T8" s="8"/>
    </row>
    <row r="9" ht="67.5" spans="1:20">
      <c r="A9" s="8">
        <v>2</v>
      </c>
      <c r="B9" s="16" t="s">
        <v>41</v>
      </c>
      <c r="C9" s="17" t="s">
        <v>29</v>
      </c>
      <c r="D9" s="17" t="s">
        <v>30</v>
      </c>
      <c r="E9" s="17" t="s">
        <v>31</v>
      </c>
      <c r="F9" s="8" t="s">
        <v>42</v>
      </c>
      <c r="G9" s="8">
        <v>12</v>
      </c>
      <c r="H9" s="18" t="s">
        <v>43</v>
      </c>
      <c r="I9" s="17" t="s">
        <v>35</v>
      </c>
      <c r="J9" s="17" t="s">
        <v>35</v>
      </c>
      <c r="K9" s="16" t="s">
        <v>44</v>
      </c>
      <c r="L9" s="9">
        <v>100</v>
      </c>
      <c r="M9" s="34">
        <v>100</v>
      </c>
      <c r="N9" s="8">
        <v>0</v>
      </c>
      <c r="O9" s="8">
        <v>0</v>
      </c>
      <c r="P9" s="33" t="s">
        <v>45</v>
      </c>
      <c r="Q9" s="16" t="s">
        <v>46</v>
      </c>
      <c r="R9" s="8" t="s">
        <v>39</v>
      </c>
      <c r="S9" s="16" t="s">
        <v>47</v>
      </c>
      <c r="T9" s="8"/>
    </row>
    <row r="10" ht="27" spans="1:20">
      <c r="A10" s="8">
        <v>3</v>
      </c>
      <c r="B10" s="16" t="s">
        <v>48</v>
      </c>
      <c r="C10" s="17" t="s">
        <v>29</v>
      </c>
      <c r="D10" s="17" t="s">
        <v>30</v>
      </c>
      <c r="E10" s="17" t="s">
        <v>31</v>
      </c>
      <c r="F10" s="8" t="s">
        <v>49</v>
      </c>
      <c r="G10" s="8">
        <v>9</v>
      </c>
      <c r="H10" s="18" t="s">
        <v>50</v>
      </c>
      <c r="I10" s="17" t="s">
        <v>35</v>
      </c>
      <c r="J10" s="17" t="s">
        <v>35</v>
      </c>
      <c r="K10" s="16" t="s">
        <v>51</v>
      </c>
      <c r="L10" s="9">
        <v>2500</v>
      </c>
      <c r="M10" s="34">
        <v>2500</v>
      </c>
      <c r="N10" s="8">
        <v>0</v>
      </c>
      <c r="O10" s="8">
        <v>0</v>
      </c>
      <c r="P10" s="33" t="s">
        <v>52</v>
      </c>
      <c r="Q10" s="16" t="s">
        <v>53</v>
      </c>
      <c r="R10" s="8" t="s">
        <v>39</v>
      </c>
      <c r="S10" s="16" t="s">
        <v>54</v>
      </c>
      <c r="T10" s="8"/>
    </row>
    <row r="11" ht="27" spans="1:20">
      <c r="A11" s="12">
        <v>4</v>
      </c>
      <c r="B11" s="16" t="s">
        <v>55</v>
      </c>
      <c r="C11" s="17" t="s">
        <v>29</v>
      </c>
      <c r="D11" s="17" t="s">
        <v>30</v>
      </c>
      <c r="E11" s="17" t="s">
        <v>31</v>
      </c>
      <c r="F11" s="8" t="s">
        <v>49</v>
      </c>
      <c r="G11" s="8">
        <v>9</v>
      </c>
      <c r="H11" s="18" t="s">
        <v>50</v>
      </c>
      <c r="I11" s="17" t="s">
        <v>56</v>
      </c>
      <c r="J11" s="17" t="s">
        <v>35</v>
      </c>
      <c r="K11" s="26" t="s">
        <v>57</v>
      </c>
      <c r="L11" s="9">
        <v>3000</v>
      </c>
      <c r="M11" s="34">
        <v>3000</v>
      </c>
      <c r="N11" s="8">
        <v>0</v>
      </c>
      <c r="O11" s="8">
        <v>0</v>
      </c>
      <c r="P11" s="33" t="s">
        <v>52</v>
      </c>
      <c r="Q11" s="16" t="s">
        <v>58</v>
      </c>
      <c r="R11" s="8" t="s">
        <v>39</v>
      </c>
      <c r="S11" s="16" t="s">
        <v>54</v>
      </c>
      <c r="T11" s="8"/>
    </row>
    <row r="12" ht="54" spans="1:20">
      <c r="A12" s="8">
        <v>5</v>
      </c>
      <c r="B12" s="16" t="s">
        <v>59</v>
      </c>
      <c r="C12" s="17" t="s">
        <v>29</v>
      </c>
      <c r="D12" s="17" t="s">
        <v>30</v>
      </c>
      <c r="E12" s="17" t="s">
        <v>31</v>
      </c>
      <c r="F12" s="8" t="s">
        <v>42</v>
      </c>
      <c r="G12" s="8">
        <v>6</v>
      </c>
      <c r="H12" s="18" t="s">
        <v>50</v>
      </c>
      <c r="I12" s="17" t="s">
        <v>35</v>
      </c>
      <c r="J12" s="17" t="s">
        <v>35</v>
      </c>
      <c r="K12" s="16" t="s">
        <v>60</v>
      </c>
      <c r="L12" s="9">
        <v>650</v>
      </c>
      <c r="M12" s="34">
        <v>650</v>
      </c>
      <c r="N12" s="8">
        <v>0</v>
      </c>
      <c r="O12" s="8">
        <v>0</v>
      </c>
      <c r="P12" s="33" t="s">
        <v>61</v>
      </c>
      <c r="Q12" s="16" t="s">
        <v>62</v>
      </c>
      <c r="R12" s="8" t="s">
        <v>39</v>
      </c>
      <c r="S12" s="16" t="s">
        <v>63</v>
      </c>
      <c r="T12" s="33"/>
    </row>
    <row r="13" ht="27" spans="1:20">
      <c r="A13" s="8">
        <v>6</v>
      </c>
      <c r="B13" s="16" t="s">
        <v>64</v>
      </c>
      <c r="C13" s="17" t="s">
        <v>29</v>
      </c>
      <c r="D13" s="17" t="s">
        <v>30</v>
      </c>
      <c r="E13" s="17" t="s">
        <v>31</v>
      </c>
      <c r="F13" s="8" t="s">
        <v>65</v>
      </c>
      <c r="G13" s="8">
        <v>6</v>
      </c>
      <c r="H13" s="18" t="s">
        <v>50</v>
      </c>
      <c r="I13" s="17" t="s">
        <v>66</v>
      </c>
      <c r="J13" s="17" t="s">
        <v>35</v>
      </c>
      <c r="K13" s="16" t="s">
        <v>67</v>
      </c>
      <c r="L13" s="9">
        <v>1000</v>
      </c>
      <c r="M13" s="34">
        <v>1000</v>
      </c>
      <c r="N13" s="8">
        <v>0</v>
      </c>
      <c r="O13" s="8">
        <v>0</v>
      </c>
      <c r="P13" s="33" t="s">
        <v>68</v>
      </c>
      <c r="Q13" s="16" t="s">
        <v>69</v>
      </c>
      <c r="R13" s="8" t="s">
        <v>39</v>
      </c>
      <c r="S13" s="16" t="s">
        <v>70</v>
      </c>
      <c r="T13" s="8"/>
    </row>
    <row r="14" ht="27" spans="1:20">
      <c r="A14" s="12">
        <v>7</v>
      </c>
      <c r="B14" s="16" t="s">
        <v>71</v>
      </c>
      <c r="C14" s="17" t="s">
        <v>29</v>
      </c>
      <c r="D14" s="17" t="s">
        <v>30</v>
      </c>
      <c r="E14" s="17" t="s">
        <v>31</v>
      </c>
      <c r="F14" s="8" t="s">
        <v>42</v>
      </c>
      <c r="G14" s="8">
        <v>6</v>
      </c>
      <c r="H14" s="18" t="s">
        <v>50</v>
      </c>
      <c r="I14" s="17" t="s">
        <v>56</v>
      </c>
      <c r="J14" s="17" t="s">
        <v>35</v>
      </c>
      <c r="K14" s="16" t="s">
        <v>72</v>
      </c>
      <c r="L14" s="9">
        <v>600</v>
      </c>
      <c r="M14" s="34">
        <v>300</v>
      </c>
      <c r="N14" s="8">
        <v>300</v>
      </c>
      <c r="O14" s="8">
        <v>0</v>
      </c>
      <c r="P14" s="33" t="s">
        <v>73</v>
      </c>
      <c r="Q14" s="16" t="s">
        <v>74</v>
      </c>
      <c r="R14" s="8" t="s">
        <v>39</v>
      </c>
      <c r="S14" s="16" t="s">
        <v>75</v>
      </c>
      <c r="T14" s="8"/>
    </row>
    <row r="15" ht="54" spans="1:20">
      <c r="A15" s="8">
        <v>8</v>
      </c>
      <c r="B15" s="16" t="s">
        <v>76</v>
      </c>
      <c r="C15" s="17" t="s">
        <v>29</v>
      </c>
      <c r="D15" s="17" t="s">
        <v>30</v>
      </c>
      <c r="E15" s="17" t="s">
        <v>31</v>
      </c>
      <c r="F15" s="8" t="s">
        <v>32</v>
      </c>
      <c r="G15" s="8">
        <v>3</v>
      </c>
      <c r="H15" s="18" t="s">
        <v>77</v>
      </c>
      <c r="I15" s="17" t="s">
        <v>34</v>
      </c>
      <c r="J15" s="17" t="s">
        <v>35</v>
      </c>
      <c r="K15" s="16" t="s">
        <v>78</v>
      </c>
      <c r="L15" s="9">
        <v>1800</v>
      </c>
      <c r="M15" s="34">
        <v>1800</v>
      </c>
      <c r="N15" s="8">
        <v>0</v>
      </c>
      <c r="O15" s="8">
        <v>0</v>
      </c>
      <c r="P15" s="33" t="s">
        <v>79</v>
      </c>
      <c r="Q15" s="16" t="s">
        <v>80</v>
      </c>
      <c r="R15" s="8" t="s">
        <v>39</v>
      </c>
      <c r="S15" s="16" t="s">
        <v>81</v>
      </c>
      <c r="T15" s="8"/>
    </row>
    <row r="16" ht="40.5" spans="1:20">
      <c r="A16" s="8">
        <v>9</v>
      </c>
      <c r="B16" s="16" t="s">
        <v>82</v>
      </c>
      <c r="C16" s="17" t="s">
        <v>29</v>
      </c>
      <c r="D16" s="17" t="s">
        <v>30</v>
      </c>
      <c r="E16" s="17" t="s">
        <v>31</v>
      </c>
      <c r="F16" s="8" t="s">
        <v>83</v>
      </c>
      <c r="G16" s="8">
        <v>6</v>
      </c>
      <c r="H16" s="18" t="s">
        <v>84</v>
      </c>
      <c r="I16" s="17" t="s">
        <v>34</v>
      </c>
      <c r="J16" s="17" t="s">
        <v>35</v>
      </c>
      <c r="K16" s="16" t="s">
        <v>85</v>
      </c>
      <c r="L16" s="9">
        <v>600</v>
      </c>
      <c r="M16" s="34">
        <v>600</v>
      </c>
      <c r="N16" s="8">
        <v>0</v>
      </c>
      <c r="O16" s="8">
        <v>0</v>
      </c>
      <c r="P16" s="33" t="s">
        <v>86</v>
      </c>
      <c r="Q16" s="16" t="s">
        <v>87</v>
      </c>
      <c r="R16" s="8" t="s">
        <v>39</v>
      </c>
      <c r="S16" s="16" t="s">
        <v>88</v>
      </c>
      <c r="T16" s="8"/>
    </row>
    <row r="17" ht="54" spans="1:20">
      <c r="A17" s="12">
        <v>10</v>
      </c>
      <c r="B17" s="16" t="s">
        <v>89</v>
      </c>
      <c r="C17" s="17" t="s">
        <v>29</v>
      </c>
      <c r="D17" s="17" t="s">
        <v>30</v>
      </c>
      <c r="E17" s="17" t="s">
        <v>31</v>
      </c>
      <c r="F17" s="8" t="s">
        <v>90</v>
      </c>
      <c r="G17" s="8">
        <v>3</v>
      </c>
      <c r="H17" s="18" t="s">
        <v>50</v>
      </c>
      <c r="I17" s="17" t="s">
        <v>34</v>
      </c>
      <c r="J17" s="17" t="s">
        <v>35</v>
      </c>
      <c r="K17" s="16" t="s">
        <v>91</v>
      </c>
      <c r="L17" s="9">
        <v>100</v>
      </c>
      <c r="M17" s="34">
        <v>100</v>
      </c>
      <c r="N17" s="8">
        <v>0</v>
      </c>
      <c r="O17" s="8">
        <v>0</v>
      </c>
      <c r="P17" s="33" t="s">
        <v>92</v>
      </c>
      <c r="Q17" s="16" t="s">
        <v>93</v>
      </c>
      <c r="R17" s="8" t="s">
        <v>39</v>
      </c>
      <c r="S17" s="16" t="s">
        <v>94</v>
      </c>
      <c r="T17" s="8"/>
    </row>
    <row r="18" ht="108" spans="1:20">
      <c r="A18" s="8">
        <v>11</v>
      </c>
      <c r="B18" s="16" t="s">
        <v>95</v>
      </c>
      <c r="C18" s="17" t="s">
        <v>29</v>
      </c>
      <c r="D18" s="17" t="s">
        <v>30</v>
      </c>
      <c r="E18" s="17" t="s">
        <v>31</v>
      </c>
      <c r="F18" s="8" t="s">
        <v>96</v>
      </c>
      <c r="G18" s="8">
        <v>3</v>
      </c>
      <c r="H18" s="18" t="s">
        <v>50</v>
      </c>
      <c r="I18" s="17" t="s">
        <v>34</v>
      </c>
      <c r="J18" s="17" t="s">
        <v>35</v>
      </c>
      <c r="K18" s="16" t="s">
        <v>97</v>
      </c>
      <c r="L18" s="9">
        <v>950</v>
      </c>
      <c r="M18" s="34">
        <v>950</v>
      </c>
      <c r="N18" s="8">
        <v>0</v>
      </c>
      <c r="O18" s="8">
        <v>0</v>
      </c>
      <c r="P18" s="33" t="s">
        <v>92</v>
      </c>
      <c r="Q18" s="16" t="s">
        <v>98</v>
      </c>
      <c r="R18" s="8" t="s">
        <v>39</v>
      </c>
      <c r="S18" s="16" t="s">
        <v>94</v>
      </c>
      <c r="T18" s="8"/>
    </row>
    <row r="19" ht="54" spans="1:20">
      <c r="A19" s="8">
        <v>12</v>
      </c>
      <c r="B19" s="16" t="s">
        <v>99</v>
      </c>
      <c r="C19" s="17" t="s">
        <v>29</v>
      </c>
      <c r="D19" s="17" t="s">
        <v>30</v>
      </c>
      <c r="E19" s="17" t="s">
        <v>31</v>
      </c>
      <c r="F19" s="8" t="s">
        <v>100</v>
      </c>
      <c r="G19" s="8">
        <v>5</v>
      </c>
      <c r="H19" s="18" t="s">
        <v>101</v>
      </c>
      <c r="I19" s="17" t="s">
        <v>66</v>
      </c>
      <c r="J19" s="17" t="s">
        <v>35</v>
      </c>
      <c r="K19" s="16" t="s">
        <v>102</v>
      </c>
      <c r="L19" s="9">
        <v>400</v>
      </c>
      <c r="M19" s="34">
        <v>400</v>
      </c>
      <c r="N19" s="8">
        <v>0</v>
      </c>
      <c r="O19" s="8">
        <v>0</v>
      </c>
      <c r="P19" s="33" t="s">
        <v>103</v>
      </c>
      <c r="Q19" s="16" t="s">
        <v>104</v>
      </c>
      <c r="R19" s="8" t="s">
        <v>39</v>
      </c>
      <c r="S19" s="16" t="s">
        <v>105</v>
      </c>
      <c r="T19" s="8"/>
    </row>
    <row r="20" ht="40.5" spans="1:20">
      <c r="A20" s="12">
        <v>13</v>
      </c>
      <c r="B20" s="16" t="s">
        <v>106</v>
      </c>
      <c r="C20" s="17" t="s">
        <v>29</v>
      </c>
      <c r="D20" s="17" t="s">
        <v>30</v>
      </c>
      <c r="E20" s="17" t="s">
        <v>31</v>
      </c>
      <c r="F20" s="8" t="s">
        <v>100</v>
      </c>
      <c r="G20" s="8">
        <v>6</v>
      </c>
      <c r="H20" s="18" t="s">
        <v>107</v>
      </c>
      <c r="I20" s="17" t="s">
        <v>66</v>
      </c>
      <c r="J20" s="17" t="s">
        <v>35</v>
      </c>
      <c r="K20" s="16" t="s">
        <v>108</v>
      </c>
      <c r="L20" s="9">
        <v>100</v>
      </c>
      <c r="M20" s="34">
        <v>100</v>
      </c>
      <c r="N20" s="8">
        <v>0</v>
      </c>
      <c r="O20" s="8">
        <v>0</v>
      </c>
      <c r="P20" s="33" t="s">
        <v>109</v>
      </c>
      <c r="Q20" s="16" t="s">
        <v>110</v>
      </c>
      <c r="R20" s="8" t="s">
        <v>39</v>
      </c>
      <c r="S20" s="16" t="s">
        <v>105</v>
      </c>
      <c r="T20" s="8"/>
    </row>
    <row r="21" ht="40.5" spans="1:20">
      <c r="A21" s="8">
        <v>14</v>
      </c>
      <c r="B21" s="16" t="s">
        <v>111</v>
      </c>
      <c r="C21" s="17" t="s">
        <v>29</v>
      </c>
      <c r="D21" s="17" t="s">
        <v>30</v>
      </c>
      <c r="E21" s="17" t="s">
        <v>31</v>
      </c>
      <c r="F21" s="8" t="s">
        <v>112</v>
      </c>
      <c r="G21" s="8">
        <v>6</v>
      </c>
      <c r="H21" s="18" t="s">
        <v>101</v>
      </c>
      <c r="I21" s="17" t="s">
        <v>66</v>
      </c>
      <c r="J21" s="17" t="s">
        <v>35</v>
      </c>
      <c r="K21" s="16" t="s">
        <v>113</v>
      </c>
      <c r="L21" s="9">
        <v>210</v>
      </c>
      <c r="M21" s="34">
        <v>210</v>
      </c>
      <c r="N21" s="8">
        <v>0</v>
      </c>
      <c r="O21" s="8">
        <v>0</v>
      </c>
      <c r="P21" s="33" t="s">
        <v>114</v>
      </c>
      <c r="Q21" s="16" t="s">
        <v>115</v>
      </c>
      <c r="R21" s="8" t="s">
        <v>39</v>
      </c>
      <c r="S21" s="16" t="s">
        <v>105</v>
      </c>
      <c r="T21" s="8"/>
    </row>
    <row r="22" ht="67.5" spans="1:20">
      <c r="A22" s="8">
        <v>15</v>
      </c>
      <c r="B22" s="16" t="s">
        <v>116</v>
      </c>
      <c r="C22" s="17" t="s">
        <v>29</v>
      </c>
      <c r="D22" s="17" t="s">
        <v>30</v>
      </c>
      <c r="E22" s="17" t="s">
        <v>31</v>
      </c>
      <c r="F22" s="8" t="s">
        <v>65</v>
      </c>
      <c r="G22" s="8">
        <v>8</v>
      </c>
      <c r="H22" s="18" t="s">
        <v>101</v>
      </c>
      <c r="I22" s="17" t="s">
        <v>66</v>
      </c>
      <c r="J22" s="17" t="s">
        <v>35</v>
      </c>
      <c r="K22" s="16" t="s">
        <v>117</v>
      </c>
      <c r="L22" s="9">
        <v>300</v>
      </c>
      <c r="M22" s="34">
        <v>300</v>
      </c>
      <c r="N22" s="8">
        <v>0</v>
      </c>
      <c r="O22" s="8">
        <v>0</v>
      </c>
      <c r="P22" s="33" t="s">
        <v>118</v>
      </c>
      <c r="Q22" s="16" t="s">
        <v>119</v>
      </c>
      <c r="R22" s="8" t="s">
        <v>39</v>
      </c>
      <c r="S22" s="16" t="s">
        <v>105</v>
      </c>
      <c r="T22" s="8"/>
    </row>
    <row r="23" ht="40.5" spans="1:20">
      <c r="A23" s="12">
        <v>16</v>
      </c>
      <c r="B23" s="16" t="s">
        <v>120</v>
      </c>
      <c r="C23" s="17" t="s">
        <v>29</v>
      </c>
      <c r="D23" s="17" t="s">
        <v>30</v>
      </c>
      <c r="E23" s="17" t="s">
        <v>31</v>
      </c>
      <c r="F23" s="8" t="s">
        <v>121</v>
      </c>
      <c r="G23" s="8">
        <v>12</v>
      </c>
      <c r="H23" s="18" t="s">
        <v>122</v>
      </c>
      <c r="I23" s="17" t="s">
        <v>123</v>
      </c>
      <c r="J23" s="17" t="s">
        <v>35</v>
      </c>
      <c r="K23" s="16" t="s">
        <v>124</v>
      </c>
      <c r="L23" s="9">
        <v>500</v>
      </c>
      <c r="M23" s="34">
        <v>500</v>
      </c>
      <c r="N23" s="8">
        <v>0</v>
      </c>
      <c r="O23" s="8">
        <v>0</v>
      </c>
      <c r="P23" s="33" t="s">
        <v>125</v>
      </c>
      <c r="Q23" s="16" t="s">
        <v>126</v>
      </c>
      <c r="R23" s="8" t="s">
        <v>39</v>
      </c>
      <c r="S23" s="16" t="s">
        <v>127</v>
      </c>
      <c r="T23" s="8"/>
    </row>
    <row r="24" ht="40.5" spans="1:20">
      <c r="A24" s="8">
        <v>17</v>
      </c>
      <c r="B24" s="16" t="s">
        <v>128</v>
      </c>
      <c r="C24" s="17" t="s">
        <v>29</v>
      </c>
      <c r="D24" s="17" t="s">
        <v>30</v>
      </c>
      <c r="E24" s="17" t="s">
        <v>31</v>
      </c>
      <c r="F24" s="8" t="s">
        <v>129</v>
      </c>
      <c r="G24" s="8">
        <v>4</v>
      </c>
      <c r="H24" s="18" t="s">
        <v>130</v>
      </c>
      <c r="I24" s="17" t="s">
        <v>123</v>
      </c>
      <c r="J24" s="17" t="s">
        <v>35</v>
      </c>
      <c r="K24" s="16" t="s">
        <v>131</v>
      </c>
      <c r="L24" s="9">
        <v>420</v>
      </c>
      <c r="M24" s="34">
        <v>420</v>
      </c>
      <c r="N24" s="8">
        <v>0</v>
      </c>
      <c r="O24" s="8">
        <v>0</v>
      </c>
      <c r="P24" s="33" t="s">
        <v>125</v>
      </c>
      <c r="Q24" s="16" t="s">
        <v>132</v>
      </c>
      <c r="R24" s="8" t="s">
        <v>39</v>
      </c>
      <c r="S24" s="16" t="s">
        <v>127</v>
      </c>
      <c r="T24" s="8"/>
    </row>
    <row r="25" ht="40.5" spans="1:20">
      <c r="A25" s="8">
        <v>18</v>
      </c>
      <c r="B25" s="16" t="s">
        <v>133</v>
      </c>
      <c r="C25" s="17" t="s">
        <v>29</v>
      </c>
      <c r="D25" s="17" t="s">
        <v>30</v>
      </c>
      <c r="E25" s="17" t="s">
        <v>31</v>
      </c>
      <c r="F25" s="8" t="s">
        <v>134</v>
      </c>
      <c r="G25" s="8">
        <v>4</v>
      </c>
      <c r="H25" s="18" t="s">
        <v>130</v>
      </c>
      <c r="I25" s="17" t="s">
        <v>123</v>
      </c>
      <c r="J25" s="17" t="s">
        <v>35</v>
      </c>
      <c r="K25" s="16" t="s">
        <v>135</v>
      </c>
      <c r="L25" s="9">
        <v>600</v>
      </c>
      <c r="M25" s="34">
        <v>500</v>
      </c>
      <c r="N25" s="8">
        <v>100</v>
      </c>
      <c r="O25" s="8">
        <v>0</v>
      </c>
      <c r="P25" s="33" t="s">
        <v>125</v>
      </c>
      <c r="Q25" s="16" t="s">
        <v>136</v>
      </c>
      <c r="R25" s="8" t="s">
        <v>39</v>
      </c>
      <c r="S25" s="16" t="s">
        <v>127</v>
      </c>
      <c r="T25" s="8"/>
    </row>
    <row r="26" ht="40.5" spans="1:20">
      <c r="A26" s="12">
        <v>19</v>
      </c>
      <c r="B26" s="16" t="s">
        <v>137</v>
      </c>
      <c r="C26" s="17" t="s">
        <v>29</v>
      </c>
      <c r="D26" s="17" t="s">
        <v>30</v>
      </c>
      <c r="E26" s="17" t="s">
        <v>31</v>
      </c>
      <c r="F26" s="8" t="s">
        <v>138</v>
      </c>
      <c r="G26" s="8">
        <v>3</v>
      </c>
      <c r="H26" s="18" t="s">
        <v>139</v>
      </c>
      <c r="I26" s="17" t="s">
        <v>123</v>
      </c>
      <c r="J26" s="17" t="s">
        <v>35</v>
      </c>
      <c r="K26" s="16" t="s">
        <v>140</v>
      </c>
      <c r="L26" s="9">
        <v>600</v>
      </c>
      <c r="M26" s="34">
        <v>600</v>
      </c>
      <c r="N26" s="8">
        <v>0</v>
      </c>
      <c r="O26" s="8">
        <v>0</v>
      </c>
      <c r="P26" s="33" t="s">
        <v>141</v>
      </c>
      <c r="Q26" s="16" t="s">
        <v>142</v>
      </c>
      <c r="R26" s="8" t="s">
        <v>39</v>
      </c>
      <c r="S26" s="16" t="s">
        <v>143</v>
      </c>
      <c r="T26" s="8"/>
    </row>
    <row r="27" ht="40.5" spans="1:20">
      <c r="A27" s="8">
        <v>20</v>
      </c>
      <c r="B27" s="16" t="s">
        <v>144</v>
      </c>
      <c r="C27" s="17" t="s">
        <v>29</v>
      </c>
      <c r="D27" s="17" t="s">
        <v>30</v>
      </c>
      <c r="E27" s="17" t="s">
        <v>31</v>
      </c>
      <c r="F27" s="8" t="s">
        <v>145</v>
      </c>
      <c r="G27" s="8">
        <v>3</v>
      </c>
      <c r="H27" s="18" t="s">
        <v>107</v>
      </c>
      <c r="I27" s="17" t="s">
        <v>123</v>
      </c>
      <c r="J27" s="17" t="s">
        <v>35</v>
      </c>
      <c r="K27" s="16" t="s">
        <v>146</v>
      </c>
      <c r="L27" s="9">
        <v>300</v>
      </c>
      <c r="M27" s="34">
        <v>300</v>
      </c>
      <c r="N27" s="8">
        <v>0</v>
      </c>
      <c r="O27" s="8">
        <v>0</v>
      </c>
      <c r="P27" s="33" t="s">
        <v>125</v>
      </c>
      <c r="Q27" s="16" t="s">
        <v>147</v>
      </c>
      <c r="R27" s="8" t="s">
        <v>39</v>
      </c>
      <c r="S27" s="16" t="s">
        <v>148</v>
      </c>
      <c r="T27" s="8"/>
    </row>
    <row r="28" ht="40.5" spans="1:20">
      <c r="A28" s="8">
        <v>21</v>
      </c>
      <c r="B28" s="16" t="s">
        <v>149</v>
      </c>
      <c r="C28" s="17" t="s">
        <v>29</v>
      </c>
      <c r="D28" s="17" t="s">
        <v>30</v>
      </c>
      <c r="E28" s="17" t="s">
        <v>31</v>
      </c>
      <c r="F28" s="8" t="s">
        <v>150</v>
      </c>
      <c r="G28" s="8">
        <v>4</v>
      </c>
      <c r="H28" s="18" t="s">
        <v>50</v>
      </c>
      <c r="I28" s="17" t="s">
        <v>151</v>
      </c>
      <c r="J28" s="17" t="s">
        <v>35</v>
      </c>
      <c r="K28" s="16" t="s">
        <v>152</v>
      </c>
      <c r="L28" s="9">
        <v>620</v>
      </c>
      <c r="M28" s="34">
        <v>400</v>
      </c>
      <c r="N28" s="8">
        <v>220</v>
      </c>
      <c r="O28" s="8">
        <v>0</v>
      </c>
      <c r="P28" s="33" t="s">
        <v>153</v>
      </c>
      <c r="Q28" s="16" t="s">
        <v>154</v>
      </c>
      <c r="R28" s="8" t="s">
        <v>39</v>
      </c>
      <c r="S28" s="16" t="s">
        <v>155</v>
      </c>
      <c r="T28" s="8"/>
    </row>
    <row r="29" ht="27" spans="1:20">
      <c r="A29" s="12">
        <v>22</v>
      </c>
      <c r="B29" s="16" t="s">
        <v>156</v>
      </c>
      <c r="C29" s="17" t="s">
        <v>29</v>
      </c>
      <c r="D29" s="17" t="s">
        <v>30</v>
      </c>
      <c r="E29" s="17" t="s">
        <v>31</v>
      </c>
      <c r="F29" s="8" t="s">
        <v>157</v>
      </c>
      <c r="G29" s="8">
        <v>2</v>
      </c>
      <c r="H29" s="18" t="s">
        <v>50</v>
      </c>
      <c r="I29" s="17" t="s">
        <v>151</v>
      </c>
      <c r="J29" s="17" t="s">
        <v>35</v>
      </c>
      <c r="K29" s="16" t="s">
        <v>158</v>
      </c>
      <c r="L29" s="9">
        <v>80</v>
      </c>
      <c r="M29" s="34">
        <v>80</v>
      </c>
      <c r="N29" s="8">
        <v>0</v>
      </c>
      <c r="O29" s="8">
        <v>0</v>
      </c>
      <c r="P29" s="33" t="s">
        <v>159</v>
      </c>
      <c r="Q29" s="16" t="s">
        <v>160</v>
      </c>
      <c r="R29" s="8" t="s">
        <v>39</v>
      </c>
      <c r="S29" s="16" t="s">
        <v>161</v>
      </c>
      <c r="T29" s="8"/>
    </row>
    <row r="30" ht="27" spans="1:20">
      <c r="A30" s="8">
        <v>23</v>
      </c>
      <c r="B30" s="16" t="s">
        <v>162</v>
      </c>
      <c r="C30" s="17" t="s">
        <v>29</v>
      </c>
      <c r="D30" s="17" t="s">
        <v>30</v>
      </c>
      <c r="E30" s="17" t="s">
        <v>31</v>
      </c>
      <c r="F30" s="8" t="s">
        <v>163</v>
      </c>
      <c r="G30" s="8">
        <v>9</v>
      </c>
      <c r="H30" s="18" t="s">
        <v>50</v>
      </c>
      <c r="I30" s="17" t="s">
        <v>151</v>
      </c>
      <c r="J30" s="17" t="s">
        <v>35</v>
      </c>
      <c r="K30" s="16" t="s">
        <v>164</v>
      </c>
      <c r="L30" s="9">
        <v>3000</v>
      </c>
      <c r="M30" s="34">
        <v>1000</v>
      </c>
      <c r="N30" s="8">
        <v>1000</v>
      </c>
      <c r="O30" s="8">
        <v>1000</v>
      </c>
      <c r="P30" s="33" t="s">
        <v>159</v>
      </c>
      <c r="Q30" s="16" t="s">
        <v>165</v>
      </c>
      <c r="R30" s="8" t="s">
        <v>39</v>
      </c>
      <c r="S30" s="16" t="s">
        <v>161</v>
      </c>
      <c r="T30" s="8"/>
    </row>
    <row r="31" ht="67.5" spans="1:20">
      <c r="A31" s="8">
        <v>24</v>
      </c>
      <c r="B31" s="16" t="s">
        <v>166</v>
      </c>
      <c r="C31" s="17" t="s">
        <v>29</v>
      </c>
      <c r="D31" s="17" t="s">
        <v>30</v>
      </c>
      <c r="E31" s="17" t="s">
        <v>31</v>
      </c>
      <c r="F31" s="8" t="s">
        <v>167</v>
      </c>
      <c r="G31" s="8">
        <v>9</v>
      </c>
      <c r="H31" s="18" t="s">
        <v>33</v>
      </c>
      <c r="I31" s="17" t="s">
        <v>151</v>
      </c>
      <c r="J31" s="17" t="s">
        <v>35</v>
      </c>
      <c r="K31" s="16" t="s">
        <v>168</v>
      </c>
      <c r="L31" s="9">
        <v>300</v>
      </c>
      <c r="M31" s="34">
        <v>100</v>
      </c>
      <c r="N31" s="8">
        <v>200</v>
      </c>
      <c r="O31" s="8">
        <v>0</v>
      </c>
      <c r="P31" s="33" t="s">
        <v>125</v>
      </c>
      <c r="Q31" s="16" t="s">
        <v>169</v>
      </c>
      <c r="R31" s="8" t="s">
        <v>39</v>
      </c>
      <c r="S31" s="16" t="s">
        <v>161</v>
      </c>
      <c r="T31" s="8"/>
    </row>
    <row r="32" ht="40.5" spans="1:20">
      <c r="A32" s="12">
        <v>25</v>
      </c>
      <c r="B32" s="16" t="s">
        <v>170</v>
      </c>
      <c r="C32" s="17" t="s">
        <v>29</v>
      </c>
      <c r="D32" s="17" t="s">
        <v>30</v>
      </c>
      <c r="E32" s="17" t="s">
        <v>31</v>
      </c>
      <c r="F32" s="8" t="s">
        <v>171</v>
      </c>
      <c r="G32" s="8">
        <v>4</v>
      </c>
      <c r="H32" s="18" t="s">
        <v>172</v>
      </c>
      <c r="I32" s="17" t="s">
        <v>151</v>
      </c>
      <c r="J32" s="17" t="s">
        <v>35</v>
      </c>
      <c r="K32" s="16" t="s">
        <v>173</v>
      </c>
      <c r="L32" s="9">
        <v>2500</v>
      </c>
      <c r="M32" s="34">
        <v>2000</v>
      </c>
      <c r="N32" s="8">
        <v>0</v>
      </c>
      <c r="O32" s="8">
        <v>500</v>
      </c>
      <c r="P32" s="33" t="s">
        <v>174</v>
      </c>
      <c r="Q32" s="16" t="s">
        <v>175</v>
      </c>
      <c r="R32" s="8" t="s">
        <v>39</v>
      </c>
      <c r="S32" s="16" t="s">
        <v>161</v>
      </c>
      <c r="T32" s="8"/>
    </row>
    <row r="33" ht="40.5" spans="1:20">
      <c r="A33" s="8">
        <v>26</v>
      </c>
      <c r="B33" s="16" t="s">
        <v>176</v>
      </c>
      <c r="C33" s="17" t="s">
        <v>29</v>
      </c>
      <c r="D33" s="17" t="s">
        <v>30</v>
      </c>
      <c r="E33" s="17" t="s">
        <v>31</v>
      </c>
      <c r="F33" s="8" t="s">
        <v>177</v>
      </c>
      <c r="G33" s="8">
        <v>9</v>
      </c>
      <c r="H33" s="18" t="s">
        <v>50</v>
      </c>
      <c r="I33" s="17" t="s">
        <v>56</v>
      </c>
      <c r="J33" s="17" t="s">
        <v>35</v>
      </c>
      <c r="K33" s="16" t="s">
        <v>178</v>
      </c>
      <c r="L33" s="9">
        <v>3000</v>
      </c>
      <c r="M33" s="34">
        <v>3000</v>
      </c>
      <c r="N33" s="8">
        <v>0</v>
      </c>
      <c r="O33" s="8">
        <v>0</v>
      </c>
      <c r="P33" s="33" t="s">
        <v>179</v>
      </c>
      <c r="Q33" s="16" t="s">
        <v>180</v>
      </c>
      <c r="R33" s="8" t="s">
        <v>39</v>
      </c>
      <c r="S33" s="16" t="s">
        <v>181</v>
      </c>
      <c r="T33" s="8"/>
    </row>
    <row r="34" ht="40.5" spans="1:20">
      <c r="A34" s="8">
        <v>27</v>
      </c>
      <c r="B34" s="16" t="s">
        <v>182</v>
      </c>
      <c r="C34" s="17" t="s">
        <v>29</v>
      </c>
      <c r="D34" s="17" t="s">
        <v>30</v>
      </c>
      <c r="E34" s="17" t="s">
        <v>31</v>
      </c>
      <c r="F34" s="8" t="s">
        <v>177</v>
      </c>
      <c r="G34" s="8">
        <v>8</v>
      </c>
      <c r="H34" s="18" t="s">
        <v>33</v>
      </c>
      <c r="I34" s="17" t="s">
        <v>56</v>
      </c>
      <c r="J34" s="17" t="s">
        <v>35</v>
      </c>
      <c r="K34" s="16" t="s">
        <v>183</v>
      </c>
      <c r="L34" s="9">
        <v>850</v>
      </c>
      <c r="M34" s="34">
        <v>850</v>
      </c>
      <c r="N34" s="8">
        <v>0</v>
      </c>
      <c r="O34" s="8">
        <v>0</v>
      </c>
      <c r="P34" s="33" t="s">
        <v>184</v>
      </c>
      <c r="Q34" s="16" t="s">
        <v>185</v>
      </c>
      <c r="R34" s="8" t="s">
        <v>39</v>
      </c>
      <c r="S34" s="16" t="s">
        <v>181</v>
      </c>
      <c r="T34" s="8"/>
    </row>
    <row r="35" ht="40.5" spans="1:20">
      <c r="A35" s="12">
        <v>28</v>
      </c>
      <c r="B35" s="16" t="s">
        <v>186</v>
      </c>
      <c r="C35" s="17" t="s">
        <v>29</v>
      </c>
      <c r="D35" s="17" t="s">
        <v>30</v>
      </c>
      <c r="E35" s="17" t="s">
        <v>31</v>
      </c>
      <c r="F35" s="8" t="s">
        <v>177</v>
      </c>
      <c r="G35" s="8">
        <v>8</v>
      </c>
      <c r="H35" s="18" t="s">
        <v>50</v>
      </c>
      <c r="I35" s="17" t="s">
        <v>56</v>
      </c>
      <c r="J35" s="17" t="s">
        <v>35</v>
      </c>
      <c r="K35" s="16" t="s">
        <v>187</v>
      </c>
      <c r="L35" s="9">
        <v>750</v>
      </c>
      <c r="M35" s="34">
        <v>750</v>
      </c>
      <c r="N35" s="8">
        <v>0</v>
      </c>
      <c r="O35" s="8">
        <v>0</v>
      </c>
      <c r="P35" s="33" t="s">
        <v>188</v>
      </c>
      <c r="Q35" s="16" t="s">
        <v>189</v>
      </c>
      <c r="R35" s="8" t="s">
        <v>39</v>
      </c>
      <c r="S35" s="16" t="s">
        <v>181</v>
      </c>
      <c r="T35" s="8"/>
    </row>
    <row r="36" ht="27" spans="1:20">
      <c r="A36" s="8">
        <v>29</v>
      </c>
      <c r="B36" s="16" t="s">
        <v>190</v>
      </c>
      <c r="C36" s="17" t="s">
        <v>29</v>
      </c>
      <c r="D36" s="17" t="s">
        <v>30</v>
      </c>
      <c r="E36" s="17" t="s">
        <v>31</v>
      </c>
      <c r="F36" s="8" t="s">
        <v>177</v>
      </c>
      <c r="G36" s="8">
        <v>8</v>
      </c>
      <c r="H36" s="18" t="s">
        <v>50</v>
      </c>
      <c r="I36" s="17" t="s">
        <v>56</v>
      </c>
      <c r="J36" s="17" t="s">
        <v>35</v>
      </c>
      <c r="K36" s="16" t="s">
        <v>191</v>
      </c>
      <c r="L36" s="9">
        <v>380</v>
      </c>
      <c r="M36" s="34">
        <v>380</v>
      </c>
      <c r="N36" s="8">
        <v>0</v>
      </c>
      <c r="O36" s="8">
        <v>0</v>
      </c>
      <c r="P36" s="33" t="s">
        <v>192</v>
      </c>
      <c r="Q36" s="16" t="s">
        <v>193</v>
      </c>
      <c r="R36" s="8" t="s">
        <v>39</v>
      </c>
      <c r="S36" s="16" t="s">
        <v>181</v>
      </c>
      <c r="T36" s="8"/>
    </row>
    <row r="37" ht="40.5" spans="1:20">
      <c r="A37" s="8">
        <v>30</v>
      </c>
      <c r="B37" s="16" t="s">
        <v>194</v>
      </c>
      <c r="C37" s="17" t="s">
        <v>29</v>
      </c>
      <c r="D37" s="17" t="s">
        <v>30</v>
      </c>
      <c r="E37" s="17" t="s">
        <v>31</v>
      </c>
      <c r="F37" s="8" t="s">
        <v>195</v>
      </c>
      <c r="G37" s="8">
        <v>6</v>
      </c>
      <c r="H37" s="18" t="s">
        <v>33</v>
      </c>
      <c r="I37" s="17" t="s">
        <v>196</v>
      </c>
      <c r="J37" s="17" t="s">
        <v>35</v>
      </c>
      <c r="K37" s="16" t="s">
        <v>197</v>
      </c>
      <c r="L37" s="9">
        <v>1200</v>
      </c>
      <c r="M37" s="34">
        <v>600</v>
      </c>
      <c r="N37" s="8">
        <v>0</v>
      </c>
      <c r="O37" s="8">
        <v>600</v>
      </c>
      <c r="P37" s="33" t="s">
        <v>125</v>
      </c>
      <c r="Q37" s="16" t="s">
        <v>180</v>
      </c>
      <c r="R37" s="8" t="s">
        <v>39</v>
      </c>
      <c r="S37" s="16" t="s">
        <v>198</v>
      </c>
      <c r="T37" s="8"/>
    </row>
    <row r="38" ht="40.5" spans="1:20">
      <c r="A38" s="12">
        <v>31</v>
      </c>
      <c r="B38" s="16" t="s">
        <v>199</v>
      </c>
      <c r="C38" s="17" t="s">
        <v>29</v>
      </c>
      <c r="D38" s="17" t="s">
        <v>30</v>
      </c>
      <c r="E38" s="17" t="s">
        <v>31</v>
      </c>
      <c r="F38" s="8" t="s">
        <v>177</v>
      </c>
      <c r="G38" s="8">
        <v>6</v>
      </c>
      <c r="H38" s="18" t="s">
        <v>50</v>
      </c>
      <c r="I38" s="17" t="s">
        <v>56</v>
      </c>
      <c r="J38" s="17" t="s">
        <v>200</v>
      </c>
      <c r="K38" s="16" t="s">
        <v>201</v>
      </c>
      <c r="L38" s="9">
        <v>500</v>
      </c>
      <c r="M38" s="34">
        <v>500</v>
      </c>
      <c r="N38" s="8">
        <v>0</v>
      </c>
      <c r="O38" s="8">
        <v>0</v>
      </c>
      <c r="P38" s="33" t="s">
        <v>202</v>
      </c>
      <c r="Q38" s="16" t="s">
        <v>203</v>
      </c>
      <c r="R38" s="8" t="s">
        <v>39</v>
      </c>
      <c r="S38" s="16" t="s">
        <v>204</v>
      </c>
      <c r="T38" s="8"/>
    </row>
    <row r="39" ht="67.5" spans="1:20">
      <c r="A39" s="8">
        <v>32</v>
      </c>
      <c r="B39" s="16" t="s">
        <v>205</v>
      </c>
      <c r="C39" s="17" t="s">
        <v>29</v>
      </c>
      <c r="D39" s="17" t="s">
        <v>30</v>
      </c>
      <c r="E39" s="17" t="s">
        <v>31</v>
      </c>
      <c r="F39" s="8" t="s">
        <v>42</v>
      </c>
      <c r="G39" s="8">
        <v>3</v>
      </c>
      <c r="H39" s="18" t="s">
        <v>130</v>
      </c>
      <c r="I39" s="17" t="s">
        <v>206</v>
      </c>
      <c r="J39" s="17" t="s">
        <v>206</v>
      </c>
      <c r="K39" s="16" t="s">
        <v>207</v>
      </c>
      <c r="L39" s="9">
        <v>30</v>
      </c>
      <c r="M39" s="34">
        <v>30</v>
      </c>
      <c r="N39" s="8">
        <v>0</v>
      </c>
      <c r="O39" s="8">
        <v>0</v>
      </c>
      <c r="P39" s="33" t="s">
        <v>208</v>
      </c>
      <c r="Q39" s="16" t="s">
        <v>209</v>
      </c>
      <c r="R39" s="8" t="s">
        <v>39</v>
      </c>
      <c r="S39" s="16" t="s">
        <v>210</v>
      </c>
      <c r="T39" s="8"/>
    </row>
    <row r="40" ht="54" spans="1:20">
      <c r="A40" s="8">
        <v>33</v>
      </c>
      <c r="B40" s="19" t="s">
        <v>211</v>
      </c>
      <c r="C40" s="20" t="s">
        <v>29</v>
      </c>
      <c r="D40" s="20" t="s">
        <v>30</v>
      </c>
      <c r="E40" s="20" t="s">
        <v>31</v>
      </c>
      <c r="F40" s="8" t="s">
        <v>42</v>
      </c>
      <c r="G40" s="20">
        <v>12</v>
      </c>
      <c r="H40" s="20" t="s">
        <v>43</v>
      </c>
      <c r="I40" s="20" t="s">
        <v>212</v>
      </c>
      <c r="J40" s="20" t="s">
        <v>213</v>
      </c>
      <c r="K40" s="19" t="s">
        <v>214</v>
      </c>
      <c r="L40" s="20">
        <v>815.796</v>
      </c>
      <c r="M40" s="35">
        <v>815.796</v>
      </c>
      <c r="N40" s="20">
        <v>0</v>
      </c>
      <c r="O40" s="20">
        <v>0</v>
      </c>
      <c r="P40" s="26" t="s">
        <v>215</v>
      </c>
      <c r="Q40" s="26" t="s">
        <v>216</v>
      </c>
      <c r="R40" s="8" t="s">
        <v>39</v>
      </c>
      <c r="S40" s="26" t="s">
        <v>217</v>
      </c>
      <c r="T40" s="8"/>
    </row>
    <row r="41" ht="27" spans="1:20">
      <c r="A41" s="12">
        <v>34</v>
      </c>
      <c r="B41" s="21" t="s">
        <v>218</v>
      </c>
      <c r="C41" s="22" t="s">
        <v>29</v>
      </c>
      <c r="D41" s="20" t="s">
        <v>30</v>
      </c>
      <c r="E41" s="20" t="s">
        <v>31</v>
      </c>
      <c r="F41" s="22" t="s">
        <v>49</v>
      </c>
      <c r="G41" s="22">
        <v>8</v>
      </c>
      <c r="H41" s="23" t="s">
        <v>50</v>
      </c>
      <c r="I41" s="17" t="s">
        <v>177</v>
      </c>
      <c r="J41" s="22" t="s">
        <v>219</v>
      </c>
      <c r="K41" s="21" t="s">
        <v>220</v>
      </c>
      <c r="L41" s="22">
        <v>2000</v>
      </c>
      <c r="M41" s="36">
        <v>2000</v>
      </c>
      <c r="N41" s="22">
        <v>0</v>
      </c>
      <c r="O41" s="22">
        <v>0</v>
      </c>
      <c r="P41" s="21" t="s">
        <v>221</v>
      </c>
      <c r="Q41" s="21" t="s">
        <v>222</v>
      </c>
      <c r="R41" s="8" t="s">
        <v>39</v>
      </c>
      <c r="S41" s="21" t="s">
        <v>223</v>
      </c>
      <c r="T41" s="7"/>
    </row>
    <row r="42" ht="81" spans="1:20">
      <c r="A42" s="8">
        <v>35</v>
      </c>
      <c r="B42" s="8" t="s">
        <v>224</v>
      </c>
      <c r="C42" s="8" t="s">
        <v>29</v>
      </c>
      <c r="D42" s="8" t="s">
        <v>225</v>
      </c>
      <c r="E42" s="8" t="s">
        <v>31</v>
      </c>
      <c r="F42" s="8" t="s">
        <v>42</v>
      </c>
      <c r="G42" s="8">
        <v>18</v>
      </c>
      <c r="H42" s="24" t="s">
        <v>43</v>
      </c>
      <c r="I42" s="8" t="s">
        <v>226</v>
      </c>
      <c r="J42" s="8" t="s">
        <v>227</v>
      </c>
      <c r="K42" s="37" t="s">
        <v>228</v>
      </c>
      <c r="L42" s="8">
        <v>2000</v>
      </c>
      <c r="M42" s="34">
        <v>2000</v>
      </c>
      <c r="N42" s="8">
        <v>0</v>
      </c>
      <c r="O42" s="8">
        <v>0</v>
      </c>
      <c r="P42" s="16" t="s">
        <v>229</v>
      </c>
      <c r="Q42" s="16" t="s">
        <v>230</v>
      </c>
      <c r="R42" s="8" t="s">
        <v>39</v>
      </c>
      <c r="S42" s="16" t="s">
        <v>231</v>
      </c>
      <c r="T42" s="41"/>
    </row>
    <row r="43" ht="67.5" spans="1:20">
      <c r="A43" s="8">
        <v>36</v>
      </c>
      <c r="B43" s="8" t="s">
        <v>232</v>
      </c>
      <c r="C43" s="8" t="s">
        <v>29</v>
      </c>
      <c r="D43" s="8" t="s">
        <v>225</v>
      </c>
      <c r="E43" s="8" t="s">
        <v>31</v>
      </c>
      <c r="F43" s="8" t="s">
        <v>42</v>
      </c>
      <c r="G43" s="8">
        <v>3</v>
      </c>
      <c r="H43" s="24">
        <v>44866</v>
      </c>
      <c r="I43" s="8" t="s">
        <v>233</v>
      </c>
      <c r="J43" s="8" t="s">
        <v>234</v>
      </c>
      <c r="K43" s="37" t="s">
        <v>235</v>
      </c>
      <c r="L43" s="8">
        <v>3000</v>
      </c>
      <c r="M43" s="34">
        <v>3000</v>
      </c>
      <c r="N43" s="8">
        <v>0</v>
      </c>
      <c r="O43" s="8">
        <v>0</v>
      </c>
      <c r="P43" s="16" t="s">
        <v>236</v>
      </c>
      <c r="Q43" s="16" t="s">
        <v>237</v>
      </c>
      <c r="R43" s="8" t="s">
        <v>39</v>
      </c>
      <c r="S43" s="16" t="s">
        <v>238</v>
      </c>
      <c r="T43" s="41"/>
    </row>
    <row r="44" ht="18.75" spans="1:20">
      <c r="A44" s="25" t="s">
        <v>239</v>
      </c>
      <c r="B44" s="25"/>
      <c r="C44" s="25"/>
      <c r="D44" s="25"/>
      <c r="E44" s="25"/>
      <c r="F44" s="25"/>
      <c r="G44" s="25"/>
      <c r="H44" s="25"/>
      <c r="I44" s="25"/>
      <c r="J44" s="25"/>
      <c r="K44" s="25"/>
      <c r="L44" s="7">
        <v>650</v>
      </c>
      <c r="M44" s="31">
        <v>650</v>
      </c>
      <c r="N44" s="7">
        <v>0</v>
      </c>
      <c r="O44" s="7">
        <v>0</v>
      </c>
      <c r="P44" s="38"/>
      <c r="Q44" s="38"/>
      <c r="R44" s="41"/>
      <c r="S44" s="38"/>
      <c r="T44" s="41"/>
    </row>
    <row r="45" ht="27" spans="1:20">
      <c r="A45" s="20">
        <v>37</v>
      </c>
      <c r="B45" s="26" t="s">
        <v>240</v>
      </c>
      <c r="C45" s="20" t="s">
        <v>29</v>
      </c>
      <c r="D45" s="20" t="s">
        <v>30</v>
      </c>
      <c r="E45" s="20" t="s">
        <v>31</v>
      </c>
      <c r="F45" s="20" t="s">
        <v>241</v>
      </c>
      <c r="G45" s="20">
        <v>12</v>
      </c>
      <c r="H45" s="20" t="s">
        <v>50</v>
      </c>
      <c r="I45" s="20" t="s">
        <v>241</v>
      </c>
      <c r="J45" s="20" t="s">
        <v>35</v>
      </c>
      <c r="K45" s="26" t="s">
        <v>242</v>
      </c>
      <c r="L45" s="20">
        <v>650</v>
      </c>
      <c r="M45" s="35">
        <v>650</v>
      </c>
      <c r="N45" s="20">
        <v>0</v>
      </c>
      <c r="O45" s="20">
        <v>0</v>
      </c>
      <c r="P45" s="26" t="s">
        <v>243</v>
      </c>
      <c r="Q45" s="42" t="s">
        <v>244</v>
      </c>
      <c r="R45" s="8" t="s">
        <v>39</v>
      </c>
      <c r="S45" s="26" t="s">
        <v>245</v>
      </c>
      <c r="T45" s="7"/>
    </row>
    <row r="46" ht="18.75" spans="1:20">
      <c r="A46" s="25" t="s">
        <v>246</v>
      </c>
      <c r="B46" s="25"/>
      <c r="C46" s="25"/>
      <c r="D46" s="25"/>
      <c r="E46" s="25"/>
      <c r="F46" s="25"/>
      <c r="G46" s="25"/>
      <c r="H46" s="25"/>
      <c r="I46" s="25"/>
      <c r="J46" s="25"/>
      <c r="K46" s="25"/>
      <c r="L46" s="7">
        <v>260</v>
      </c>
      <c r="M46" s="31">
        <v>260</v>
      </c>
      <c r="N46" s="7">
        <v>0</v>
      </c>
      <c r="O46" s="7">
        <v>0</v>
      </c>
      <c r="P46" s="38"/>
      <c r="Q46" s="38"/>
      <c r="R46" s="7"/>
      <c r="S46" s="38"/>
      <c r="T46" s="7"/>
    </row>
    <row r="47" ht="67.5" spans="1:20">
      <c r="A47" s="8">
        <v>38</v>
      </c>
      <c r="B47" s="20" t="s">
        <v>247</v>
      </c>
      <c r="C47" s="20" t="s">
        <v>248</v>
      </c>
      <c r="D47" s="20" t="s">
        <v>249</v>
      </c>
      <c r="E47" s="20" t="s">
        <v>31</v>
      </c>
      <c r="F47" s="20" t="s">
        <v>250</v>
      </c>
      <c r="G47" s="20">
        <v>12</v>
      </c>
      <c r="H47" s="27" t="s">
        <v>43</v>
      </c>
      <c r="I47" s="20" t="s">
        <v>251</v>
      </c>
      <c r="J47" s="20" t="s">
        <v>252</v>
      </c>
      <c r="K47" s="20" t="s">
        <v>253</v>
      </c>
      <c r="L47" s="20">
        <v>260</v>
      </c>
      <c r="M47" s="35">
        <v>260</v>
      </c>
      <c r="N47" s="20">
        <v>0</v>
      </c>
      <c r="O47" s="20">
        <v>0</v>
      </c>
      <c r="P47" s="26" t="s">
        <v>254</v>
      </c>
      <c r="Q47" s="26" t="s">
        <v>255</v>
      </c>
      <c r="R47" s="8" t="s">
        <v>39</v>
      </c>
      <c r="S47" s="26" t="s">
        <v>256</v>
      </c>
      <c r="T47" s="41"/>
    </row>
    <row r="48" ht="18.75" spans="1:20">
      <c r="A48" s="25" t="s">
        <v>257</v>
      </c>
      <c r="B48" s="25"/>
      <c r="C48" s="25"/>
      <c r="D48" s="25"/>
      <c r="E48" s="25"/>
      <c r="F48" s="25"/>
      <c r="G48" s="25"/>
      <c r="H48" s="25"/>
      <c r="I48" s="25"/>
      <c r="J48" s="25"/>
      <c r="K48" s="25"/>
      <c r="L48" s="7">
        <f t="shared" ref="L48:O48" si="3">L49+L60+L120</f>
        <v>7643.67</v>
      </c>
      <c r="M48" s="7">
        <f t="shared" si="3"/>
        <v>6146.269</v>
      </c>
      <c r="N48" s="7">
        <f t="shared" si="3"/>
        <v>1497.401</v>
      </c>
      <c r="O48" s="7">
        <f t="shared" si="3"/>
        <v>0</v>
      </c>
      <c r="P48" s="38"/>
      <c r="Q48" s="38"/>
      <c r="R48" s="7"/>
      <c r="S48" s="38"/>
      <c r="T48" s="7"/>
    </row>
    <row r="49" ht="18.75" spans="1:20">
      <c r="A49" s="25" t="s">
        <v>258</v>
      </c>
      <c r="B49" s="25"/>
      <c r="C49" s="25"/>
      <c r="D49" s="25"/>
      <c r="E49" s="25"/>
      <c r="F49" s="25"/>
      <c r="G49" s="25"/>
      <c r="H49" s="25"/>
      <c r="I49" s="25"/>
      <c r="J49" s="25"/>
      <c r="K49" s="25"/>
      <c r="L49" s="7">
        <f t="shared" ref="L49:O49" si="4">SUM(L50:L59)</f>
        <v>3340</v>
      </c>
      <c r="M49" s="7">
        <f t="shared" si="4"/>
        <v>3060</v>
      </c>
      <c r="N49" s="7">
        <f t="shared" si="4"/>
        <v>280</v>
      </c>
      <c r="O49" s="7">
        <f t="shared" si="4"/>
        <v>0</v>
      </c>
      <c r="P49" s="38"/>
      <c r="Q49" s="38"/>
      <c r="R49" s="7"/>
      <c r="S49" s="38"/>
      <c r="T49" s="7"/>
    </row>
    <row r="50" ht="27" spans="1:20">
      <c r="A50" s="20">
        <v>39</v>
      </c>
      <c r="B50" s="20" t="s">
        <v>259</v>
      </c>
      <c r="C50" s="20" t="s">
        <v>260</v>
      </c>
      <c r="D50" s="20" t="s">
        <v>261</v>
      </c>
      <c r="E50" s="20" t="s">
        <v>31</v>
      </c>
      <c r="F50" s="20" t="s">
        <v>262</v>
      </c>
      <c r="G50" s="20">
        <v>6</v>
      </c>
      <c r="H50" s="20" t="s">
        <v>263</v>
      </c>
      <c r="I50" s="20" t="s">
        <v>34</v>
      </c>
      <c r="J50" s="20" t="s">
        <v>264</v>
      </c>
      <c r="K50" s="26" t="s">
        <v>265</v>
      </c>
      <c r="L50" s="20">
        <v>600</v>
      </c>
      <c r="M50" s="35">
        <v>600</v>
      </c>
      <c r="N50" s="20">
        <v>0</v>
      </c>
      <c r="O50" s="20">
        <v>0</v>
      </c>
      <c r="P50" s="26" t="s">
        <v>266</v>
      </c>
      <c r="Q50" s="26" t="s">
        <v>267</v>
      </c>
      <c r="R50" s="20" t="s">
        <v>39</v>
      </c>
      <c r="S50" s="26" t="s">
        <v>268</v>
      </c>
      <c r="T50" s="20"/>
    </row>
    <row r="51" ht="27" spans="1:20">
      <c r="A51" s="20">
        <v>40</v>
      </c>
      <c r="B51" s="20" t="s">
        <v>269</v>
      </c>
      <c r="C51" s="20" t="s">
        <v>260</v>
      </c>
      <c r="D51" s="20" t="s">
        <v>261</v>
      </c>
      <c r="E51" s="20" t="s">
        <v>31</v>
      </c>
      <c r="F51" s="20" t="s">
        <v>270</v>
      </c>
      <c r="G51" s="20">
        <v>6</v>
      </c>
      <c r="H51" s="20" t="s">
        <v>43</v>
      </c>
      <c r="I51" s="20" t="s">
        <v>66</v>
      </c>
      <c r="J51" s="20" t="s">
        <v>264</v>
      </c>
      <c r="K51" s="26" t="s">
        <v>271</v>
      </c>
      <c r="L51" s="20">
        <v>190</v>
      </c>
      <c r="M51" s="35">
        <v>190</v>
      </c>
      <c r="N51" s="20">
        <v>0</v>
      </c>
      <c r="O51" s="20">
        <v>0</v>
      </c>
      <c r="P51" s="26" t="s">
        <v>272</v>
      </c>
      <c r="Q51" s="26" t="s">
        <v>267</v>
      </c>
      <c r="R51" s="20" t="s">
        <v>39</v>
      </c>
      <c r="S51" s="26" t="s">
        <v>268</v>
      </c>
      <c r="T51" s="20" t="s">
        <v>273</v>
      </c>
    </row>
    <row r="52" ht="40.5" spans="1:20">
      <c r="A52" s="20">
        <v>41</v>
      </c>
      <c r="B52" s="20" t="s">
        <v>274</v>
      </c>
      <c r="C52" s="20" t="s">
        <v>260</v>
      </c>
      <c r="D52" s="20" t="s">
        <v>261</v>
      </c>
      <c r="E52" s="20" t="s">
        <v>31</v>
      </c>
      <c r="F52" s="20" t="s">
        <v>275</v>
      </c>
      <c r="G52" s="20">
        <v>6</v>
      </c>
      <c r="H52" s="20" t="s">
        <v>43</v>
      </c>
      <c r="I52" s="20" t="s">
        <v>66</v>
      </c>
      <c r="J52" s="20" t="s">
        <v>264</v>
      </c>
      <c r="K52" s="26" t="s">
        <v>276</v>
      </c>
      <c r="L52" s="20">
        <v>100</v>
      </c>
      <c r="M52" s="35">
        <v>100</v>
      </c>
      <c r="N52" s="20">
        <v>0</v>
      </c>
      <c r="O52" s="20">
        <v>0</v>
      </c>
      <c r="P52" s="26" t="s">
        <v>277</v>
      </c>
      <c r="Q52" s="26" t="s">
        <v>267</v>
      </c>
      <c r="R52" s="20" t="s">
        <v>39</v>
      </c>
      <c r="S52" s="26" t="s">
        <v>268</v>
      </c>
      <c r="T52" s="20" t="s">
        <v>273</v>
      </c>
    </row>
    <row r="53" ht="27" spans="1:20">
      <c r="A53" s="20">
        <v>42</v>
      </c>
      <c r="B53" s="20" t="s">
        <v>278</v>
      </c>
      <c r="C53" s="20" t="s">
        <v>260</v>
      </c>
      <c r="D53" s="20" t="s">
        <v>261</v>
      </c>
      <c r="E53" s="20" t="s">
        <v>31</v>
      </c>
      <c r="F53" s="20" t="s">
        <v>279</v>
      </c>
      <c r="G53" s="20">
        <v>6</v>
      </c>
      <c r="H53" s="20" t="s">
        <v>263</v>
      </c>
      <c r="I53" s="20" t="s">
        <v>66</v>
      </c>
      <c r="J53" s="20" t="s">
        <v>264</v>
      </c>
      <c r="K53" s="26" t="s">
        <v>280</v>
      </c>
      <c r="L53" s="20">
        <v>200</v>
      </c>
      <c r="M53" s="35">
        <v>200</v>
      </c>
      <c r="N53" s="20">
        <v>0</v>
      </c>
      <c r="O53" s="20">
        <v>0</v>
      </c>
      <c r="P53" s="26" t="s">
        <v>281</v>
      </c>
      <c r="Q53" s="26" t="s">
        <v>267</v>
      </c>
      <c r="R53" s="20" t="s">
        <v>39</v>
      </c>
      <c r="S53" s="26" t="s">
        <v>268</v>
      </c>
      <c r="T53" s="20"/>
    </row>
    <row r="54" ht="40.5" spans="1:20">
      <c r="A54" s="20">
        <v>43</v>
      </c>
      <c r="B54" s="20" t="s">
        <v>282</v>
      </c>
      <c r="C54" s="20" t="s">
        <v>260</v>
      </c>
      <c r="D54" s="20" t="s">
        <v>261</v>
      </c>
      <c r="E54" s="20" t="s">
        <v>31</v>
      </c>
      <c r="F54" s="20" t="s">
        <v>283</v>
      </c>
      <c r="G54" s="20">
        <v>6</v>
      </c>
      <c r="H54" s="20" t="s">
        <v>263</v>
      </c>
      <c r="I54" s="20" t="s">
        <v>123</v>
      </c>
      <c r="J54" s="20" t="s">
        <v>264</v>
      </c>
      <c r="K54" s="26" t="s">
        <v>284</v>
      </c>
      <c r="L54" s="20">
        <v>560</v>
      </c>
      <c r="M54" s="35">
        <v>280</v>
      </c>
      <c r="N54" s="20">
        <v>280</v>
      </c>
      <c r="O54" s="20">
        <v>0</v>
      </c>
      <c r="P54" s="26" t="s">
        <v>285</v>
      </c>
      <c r="Q54" s="26" t="s">
        <v>267</v>
      </c>
      <c r="R54" s="20" t="s">
        <v>39</v>
      </c>
      <c r="S54" s="26" t="s">
        <v>268</v>
      </c>
      <c r="T54" s="20"/>
    </row>
    <row r="55" ht="27" spans="1:20">
      <c r="A55" s="20">
        <v>44</v>
      </c>
      <c r="B55" s="20" t="s">
        <v>286</v>
      </c>
      <c r="C55" s="20" t="s">
        <v>260</v>
      </c>
      <c r="D55" s="20" t="s">
        <v>261</v>
      </c>
      <c r="E55" s="20" t="s">
        <v>31</v>
      </c>
      <c r="F55" s="20" t="s">
        <v>287</v>
      </c>
      <c r="G55" s="20">
        <v>6</v>
      </c>
      <c r="H55" s="20" t="s">
        <v>263</v>
      </c>
      <c r="I55" s="20" t="s">
        <v>123</v>
      </c>
      <c r="J55" s="20" t="s">
        <v>264</v>
      </c>
      <c r="K55" s="26" t="s">
        <v>288</v>
      </c>
      <c r="L55" s="20">
        <v>260</v>
      </c>
      <c r="M55" s="35">
        <v>260</v>
      </c>
      <c r="N55" s="20">
        <v>0</v>
      </c>
      <c r="O55" s="20">
        <v>0</v>
      </c>
      <c r="P55" s="26" t="s">
        <v>289</v>
      </c>
      <c r="Q55" s="26" t="s">
        <v>267</v>
      </c>
      <c r="R55" s="20" t="s">
        <v>39</v>
      </c>
      <c r="S55" s="26" t="s">
        <v>268</v>
      </c>
      <c r="T55" s="20"/>
    </row>
    <row r="56" ht="27" spans="1:20">
      <c r="A56" s="20">
        <v>45</v>
      </c>
      <c r="B56" s="20" t="s">
        <v>290</v>
      </c>
      <c r="C56" s="20" t="s">
        <v>260</v>
      </c>
      <c r="D56" s="20" t="s">
        <v>261</v>
      </c>
      <c r="E56" s="20" t="s">
        <v>31</v>
      </c>
      <c r="F56" s="20" t="s">
        <v>291</v>
      </c>
      <c r="G56" s="20">
        <v>6</v>
      </c>
      <c r="H56" s="20" t="s">
        <v>263</v>
      </c>
      <c r="I56" s="20" t="s">
        <v>151</v>
      </c>
      <c r="J56" s="20" t="s">
        <v>264</v>
      </c>
      <c r="K56" s="26" t="s">
        <v>292</v>
      </c>
      <c r="L56" s="20">
        <v>500</v>
      </c>
      <c r="M56" s="35">
        <v>500</v>
      </c>
      <c r="N56" s="20">
        <v>0</v>
      </c>
      <c r="O56" s="20">
        <v>0</v>
      </c>
      <c r="P56" s="26" t="s">
        <v>293</v>
      </c>
      <c r="Q56" s="26" t="s">
        <v>267</v>
      </c>
      <c r="R56" s="20" t="s">
        <v>39</v>
      </c>
      <c r="S56" s="26" t="s">
        <v>268</v>
      </c>
      <c r="T56" s="20"/>
    </row>
    <row r="57" ht="27" spans="1:20">
      <c r="A57" s="20">
        <v>46</v>
      </c>
      <c r="B57" s="20" t="s">
        <v>294</v>
      </c>
      <c r="C57" s="20" t="s">
        <v>260</v>
      </c>
      <c r="D57" s="20" t="s">
        <v>261</v>
      </c>
      <c r="E57" s="20" t="s">
        <v>31</v>
      </c>
      <c r="F57" s="20" t="s">
        <v>295</v>
      </c>
      <c r="G57" s="20">
        <v>6</v>
      </c>
      <c r="H57" s="20" t="s">
        <v>43</v>
      </c>
      <c r="I57" s="20" t="s">
        <v>56</v>
      </c>
      <c r="J57" s="20" t="s">
        <v>264</v>
      </c>
      <c r="K57" s="26" t="s">
        <v>296</v>
      </c>
      <c r="L57" s="20">
        <v>800</v>
      </c>
      <c r="M57" s="35">
        <v>800</v>
      </c>
      <c r="N57" s="20">
        <v>0</v>
      </c>
      <c r="O57" s="20">
        <v>0</v>
      </c>
      <c r="P57" s="26" t="s">
        <v>297</v>
      </c>
      <c r="Q57" s="26" t="s">
        <v>267</v>
      </c>
      <c r="R57" s="20" t="s">
        <v>39</v>
      </c>
      <c r="S57" s="26" t="s">
        <v>268</v>
      </c>
      <c r="T57" s="20"/>
    </row>
    <row r="58" ht="27" spans="1:20">
      <c r="A58" s="20">
        <v>47</v>
      </c>
      <c r="B58" s="20" t="s">
        <v>298</v>
      </c>
      <c r="C58" s="20" t="s">
        <v>260</v>
      </c>
      <c r="D58" s="20" t="s">
        <v>261</v>
      </c>
      <c r="E58" s="20" t="s">
        <v>31</v>
      </c>
      <c r="F58" s="20" t="s">
        <v>299</v>
      </c>
      <c r="G58" s="20">
        <v>4</v>
      </c>
      <c r="H58" s="20" t="s">
        <v>43</v>
      </c>
      <c r="I58" s="20" t="s">
        <v>56</v>
      </c>
      <c r="J58" s="20" t="s">
        <v>264</v>
      </c>
      <c r="K58" s="26" t="s">
        <v>300</v>
      </c>
      <c r="L58" s="20">
        <v>30</v>
      </c>
      <c r="M58" s="35">
        <v>30</v>
      </c>
      <c r="N58" s="20">
        <v>0</v>
      </c>
      <c r="O58" s="20">
        <v>0</v>
      </c>
      <c r="P58" s="26" t="s">
        <v>301</v>
      </c>
      <c r="Q58" s="26" t="s">
        <v>267</v>
      </c>
      <c r="R58" s="20" t="s">
        <v>39</v>
      </c>
      <c r="S58" s="26" t="s">
        <v>268</v>
      </c>
      <c r="T58" s="20" t="s">
        <v>273</v>
      </c>
    </row>
    <row r="59" ht="39" spans="1:20">
      <c r="A59" s="20">
        <v>48</v>
      </c>
      <c r="B59" s="28" t="s">
        <v>302</v>
      </c>
      <c r="C59" s="28" t="s">
        <v>303</v>
      </c>
      <c r="D59" s="28" t="s">
        <v>304</v>
      </c>
      <c r="E59" s="28" t="s">
        <v>305</v>
      </c>
      <c r="F59" s="28" t="s">
        <v>306</v>
      </c>
      <c r="G59" s="28">
        <v>6</v>
      </c>
      <c r="H59" s="28">
        <v>1</v>
      </c>
      <c r="I59" s="28" t="s">
        <v>307</v>
      </c>
      <c r="J59" s="28" t="s">
        <v>308</v>
      </c>
      <c r="K59" s="39" t="s">
        <v>309</v>
      </c>
      <c r="L59" s="20">
        <v>100</v>
      </c>
      <c r="M59" s="20">
        <v>100</v>
      </c>
      <c r="N59" s="28">
        <v>0</v>
      </c>
      <c r="O59" s="28">
        <v>0</v>
      </c>
      <c r="P59" s="26" t="s">
        <v>310</v>
      </c>
      <c r="Q59" s="39" t="s">
        <v>311</v>
      </c>
      <c r="R59" s="28" t="s">
        <v>312</v>
      </c>
      <c r="S59" s="39" t="s">
        <v>313</v>
      </c>
      <c r="T59" s="28" t="s">
        <v>314</v>
      </c>
    </row>
    <row r="60" ht="18.75" spans="1:20">
      <c r="A60" s="25" t="s">
        <v>315</v>
      </c>
      <c r="B60" s="25"/>
      <c r="C60" s="25"/>
      <c r="D60" s="25"/>
      <c r="E60" s="25"/>
      <c r="F60" s="25"/>
      <c r="G60" s="25"/>
      <c r="H60" s="25"/>
      <c r="I60" s="25"/>
      <c r="J60" s="25"/>
      <c r="K60" s="25"/>
      <c r="L60" s="7">
        <f t="shared" ref="L60:O60" si="5">SUM(L61:L119)</f>
        <v>3303.67</v>
      </c>
      <c r="M60" s="7">
        <f t="shared" si="5"/>
        <v>2086.269</v>
      </c>
      <c r="N60" s="7">
        <f t="shared" si="5"/>
        <v>1217.401</v>
      </c>
      <c r="O60" s="7">
        <f t="shared" si="5"/>
        <v>0</v>
      </c>
      <c r="P60" s="38"/>
      <c r="Q60" s="38"/>
      <c r="R60" s="7"/>
      <c r="S60" s="38"/>
      <c r="T60" s="7"/>
    </row>
    <row r="61" ht="40.5" spans="1:20">
      <c r="A61" s="20">
        <v>49</v>
      </c>
      <c r="B61" s="26" t="s">
        <v>316</v>
      </c>
      <c r="C61" s="20" t="s">
        <v>260</v>
      </c>
      <c r="D61" s="20" t="s">
        <v>317</v>
      </c>
      <c r="E61" s="20" t="s">
        <v>31</v>
      </c>
      <c r="F61" s="20" t="s">
        <v>318</v>
      </c>
      <c r="G61" s="20">
        <v>4</v>
      </c>
      <c r="H61" s="20" t="s">
        <v>319</v>
      </c>
      <c r="I61" s="20" t="s">
        <v>34</v>
      </c>
      <c r="J61" s="20" t="s">
        <v>320</v>
      </c>
      <c r="K61" s="26" t="s">
        <v>321</v>
      </c>
      <c r="L61" s="20">
        <v>21.85</v>
      </c>
      <c r="M61" s="35">
        <f t="shared" ref="M61:M117" si="6">L61*0.7</f>
        <v>15.295</v>
      </c>
      <c r="N61" s="20">
        <f t="shared" ref="N61:N118" si="7">L61-M61</f>
        <v>6.555</v>
      </c>
      <c r="O61" s="20">
        <v>0</v>
      </c>
      <c r="P61" s="26" t="s">
        <v>322</v>
      </c>
      <c r="Q61" s="26" t="s">
        <v>323</v>
      </c>
      <c r="R61" s="43" t="s">
        <v>39</v>
      </c>
      <c r="S61" s="26" t="s">
        <v>324</v>
      </c>
      <c r="T61" s="7"/>
    </row>
    <row r="62" ht="40.5" spans="1:20">
      <c r="A62" s="20">
        <v>50</v>
      </c>
      <c r="B62" s="26" t="s">
        <v>325</v>
      </c>
      <c r="C62" s="20" t="s">
        <v>260</v>
      </c>
      <c r="D62" s="20" t="s">
        <v>317</v>
      </c>
      <c r="E62" s="20" t="s">
        <v>31</v>
      </c>
      <c r="F62" s="20" t="s">
        <v>318</v>
      </c>
      <c r="G62" s="20">
        <v>4</v>
      </c>
      <c r="H62" s="20" t="s">
        <v>319</v>
      </c>
      <c r="I62" s="20" t="s">
        <v>34</v>
      </c>
      <c r="J62" s="20" t="s">
        <v>320</v>
      </c>
      <c r="K62" s="26" t="s">
        <v>326</v>
      </c>
      <c r="L62" s="20">
        <v>20.7</v>
      </c>
      <c r="M62" s="35">
        <f t="shared" si="6"/>
        <v>14.49</v>
      </c>
      <c r="N62" s="20">
        <f t="shared" si="7"/>
        <v>6.21</v>
      </c>
      <c r="O62" s="20">
        <v>0</v>
      </c>
      <c r="P62" s="26" t="s">
        <v>327</v>
      </c>
      <c r="Q62" s="26" t="s">
        <v>328</v>
      </c>
      <c r="R62" s="43" t="s">
        <v>39</v>
      </c>
      <c r="S62" s="26" t="s">
        <v>324</v>
      </c>
      <c r="T62" s="7"/>
    </row>
    <row r="63" ht="40.5" spans="1:20">
      <c r="A63" s="20">
        <v>51</v>
      </c>
      <c r="B63" s="26" t="s">
        <v>329</v>
      </c>
      <c r="C63" s="20" t="s">
        <v>260</v>
      </c>
      <c r="D63" s="20" t="s">
        <v>317</v>
      </c>
      <c r="E63" s="20" t="s">
        <v>31</v>
      </c>
      <c r="F63" s="20" t="s">
        <v>318</v>
      </c>
      <c r="G63" s="20">
        <v>4</v>
      </c>
      <c r="H63" s="20" t="s">
        <v>319</v>
      </c>
      <c r="I63" s="20" t="s">
        <v>34</v>
      </c>
      <c r="J63" s="20" t="s">
        <v>320</v>
      </c>
      <c r="K63" s="26" t="s">
        <v>330</v>
      </c>
      <c r="L63" s="20">
        <v>34.5</v>
      </c>
      <c r="M63" s="35">
        <f t="shared" si="6"/>
        <v>24.15</v>
      </c>
      <c r="N63" s="20">
        <f t="shared" si="7"/>
        <v>10.35</v>
      </c>
      <c r="O63" s="20">
        <v>0</v>
      </c>
      <c r="P63" s="26" t="s">
        <v>327</v>
      </c>
      <c r="Q63" s="26" t="s">
        <v>331</v>
      </c>
      <c r="R63" s="43" t="s">
        <v>39</v>
      </c>
      <c r="S63" s="26" t="s">
        <v>324</v>
      </c>
      <c r="T63" s="7"/>
    </row>
    <row r="64" ht="40.5" spans="1:20">
      <c r="A64" s="20">
        <v>52</v>
      </c>
      <c r="B64" s="26" t="s">
        <v>332</v>
      </c>
      <c r="C64" s="20" t="s">
        <v>260</v>
      </c>
      <c r="D64" s="20" t="s">
        <v>317</v>
      </c>
      <c r="E64" s="20" t="s">
        <v>31</v>
      </c>
      <c r="F64" s="20" t="s">
        <v>318</v>
      </c>
      <c r="G64" s="20">
        <v>4</v>
      </c>
      <c r="H64" s="20" t="s">
        <v>319</v>
      </c>
      <c r="I64" s="20" t="s">
        <v>34</v>
      </c>
      <c r="J64" s="20" t="s">
        <v>320</v>
      </c>
      <c r="K64" s="26" t="s">
        <v>333</v>
      </c>
      <c r="L64" s="20">
        <v>30.2</v>
      </c>
      <c r="M64" s="35">
        <f t="shared" si="6"/>
        <v>21.14</v>
      </c>
      <c r="N64" s="20">
        <f t="shared" si="7"/>
        <v>9.06</v>
      </c>
      <c r="O64" s="20">
        <v>0</v>
      </c>
      <c r="P64" s="26" t="s">
        <v>334</v>
      </c>
      <c r="Q64" s="26" t="s">
        <v>335</v>
      </c>
      <c r="R64" s="43" t="s">
        <v>39</v>
      </c>
      <c r="S64" s="26" t="s">
        <v>324</v>
      </c>
      <c r="T64" s="7"/>
    </row>
    <row r="65" ht="40.5" spans="1:20">
      <c r="A65" s="20">
        <v>53</v>
      </c>
      <c r="B65" s="26" t="s">
        <v>336</v>
      </c>
      <c r="C65" s="20" t="s">
        <v>260</v>
      </c>
      <c r="D65" s="20" t="s">
        <v>317</v>
      </c>
      <c r="E65" s="20" t="s">
        <v>31</v>
      </c>
      <c r="F65" s="20" t="s">
        <v>318</v>
      </c>
      <c r="G65" s="20">
        <v>4</v>
      </c>
      <c r="H65" s="20" t="s">
        <v>319</v>
      </c>
      <c r="I65" s="20" t="s">
        <v>34</v>
      </c>
      <c r="J65" s="20" t="s">
        <v>320</v>
      </c>
      <c r="K65" s="26" t="s">
        <v>337</v>
      </c>
      <c r="L65" s="20">
        <v>31</v>
      </c>
      <c r="M65" s="35">
        <f t="shared" si="6"/>
        <v>21.7</v>
      </c>
      <c r="N65" s="20">
        <f t="shared" si="7"/>
        <v>9.3</v>
      </c>
      <c r="O65" s="20">
        <v>0</v>
      </c>
      <c r="P65" s="26" t="s">
        <v>338</v>
      </c>
      <c r="Q65" s="26" t="s">
        <v>339</v>
      </c>
      <c r="R65" s="43" t="s">
        <v>39</v>
      </c>
      <c r="S65" s="26" t="s">
        <v>324</v>
      </c>
      <c r="T65" s="7"/>
    </row>
    <row r="66" ht="40.5" spans="1:20">
      <c r="A66" s="20">
        <v>54</v>
      </c>
      <c r="B66" s="26" t="s">
        <v>340</v>
      </c>
      <c r="C66" s="20" t="s">
        <v>260</v>
      </c>
      <c r="D66" s="20" t="s">
        <v>317</v>
      </c>
      <c r="E66" s="20" t="s">
        <v>31</v>
      </c>
      <c r="F66" s="20" t="s">
        <v>90</v>
      </c>
      <c r="G66" s="20">
        <v>4</v>
      </c>
      <c r="H66" s="20" t="s">
        <v>319</v>
      </c>
      <c r="I66" s="20" t="s">
        <v>34</v>
      </c>
      <c r="J66" s="20" t="s">
        <v>320</v>
      </c>
      <c r="K66" s="26" t="s">
        <v>330</v>
      </c>
      <c r="L66" s="20">
        <v>34.5</v>
      </c>
      <c r="M66" s="35">
        <f t="shared" si="6"/>
        <v>24.15</v>
      </c>
      <c r="N66" s="20">
        <f t="shared" si="7"/>
        <v>10.35</v>
      </c>
      <c r="O66" s="20">
        <v>0</v>
      </c>
      <c r="P66" s="26" t="s">
        <v>341</v>
      </c>
      <c r="Q66" s="26" t="s">
        <v>331</v>
      </c>
      <c r="R66" s="43" t="s">
        <v>39</v>
      </c>
      <c r="S66" s="26" t="s">
        <v>324</v>
      </c>
      <c r="T66" s="7"/>
    </row>
    <row r="67" ht="40.5" spans="1:20">
      <c r="A67" s="20">
        <v>55</v>
      </c>
      <c r="B67" s="26" t="s">
        <v>342</v>
      </c>
      <c r="C67" s="20" t="s">
        <v>260</v>
      </c>
      <c r="D67" s="20" t="s">
        <v>317</v>
      </c>
      <c r="E67" s="20" t="s">
        <v>31</v>
      </c>
      <c r="F67" s="20" t="s">
        <v>90</v>
      </c>
      <c r="G67" s="20">
        <v>4</v>
      </c>
      <c r="H67" s="20" t="s">
        <v>319</v>
      </c>
      <c r="I67" s="20" t="s">
        <v>34</v>
      </c>
      <c r="J67" s="20" t="s">
        <v>320</v>
      </c>
      <c r="K67" s="26" t="s">
        <v>343</v>
      </c>
      <c r="L67" s="20">
        <v>131</v>
      </c>
      <c r="M67" s="35">
        <f t="shared" si="6"/>
        <v>91.7</v>
      </c>
      <c r="N67" s="20">
        <f t="shared" si="7"/>
        <v>39.3</v>
      </c>
      <c r="O67" s="20">
        <v>0</v>
      </c>
      <c r="P67" s="26" t="s">
        <v>344</v>
      </c>
      <c r="Q67" s="26" t="s">
        <v>345</v>
      </c>
      <c r="R67" s="43" t="s">
        <v>39</v>
      </c>
      <c r="S67" s="26" t="s">
        <v>324</v>
      </c>
      <c r="T67" s="7"/>
    </row>
    <row r="68" ht="40.5" spans="1:20">
      <c r="A68" s="20">
        <v>56</v>
      </c>
      <c r="B68" s="26" t="s">
        <v>346</v>
      </c>
      <c r="C68" s="20" t="s">
        <v>260</v>
      </c>
      <c r="D68" s="20" t="s">
        <v>317</v>
      </c>
      <c r="E68" s="20" t="s">
        <v>31</v>
      </c>
      <c r="F68" s="20" t="s">
        <v>90</v>
      </c>
      <c r="G68" s="20">
        <v>4</v>
      </c>
      <c r="H68" s="20" t="s">
        <v>319</v>
      </c>
      <c r="I68" s="20" t="s">
        <v>34</v>
      </c>
      <c r="J68" s="20" t="s">
        <v>320</v>
      </c>
      <c r="K68" s="26" t="s">
        <v>347</v>
      </c>
      <c r="L68" s="20">
        <v>115</v>
      </c>
      <c r="M68" s="35">
        <f t="shared" si="6"/>
        <v>80.5</v>
      </c>
      <c r="N68" s="20">
        <f t="shared" si="7"/>
        <v>34.5</v>
      </c>
      <c r="O68" s="20">
        <v>0</v>
      </c>
      <c r="P68" s="26" t="s">
        <v>348</v>
      </c>
      <c r="Q68" s="26" t="s">
        <v>349</v>
      </c>
      <c r="R68" s="43" t="s">
        <v>39</v>
      </c>
      <c r="S68" s="26" t="s">
        <v>324</v>
      </c>
      <c r="T68" s="7"/>
    </row>
    <row r="69" ht="40.5" spans="1:20">
      <c r="A69" s="20">
        <v>57</v>
      </c>
      <c r="B69" s="26" t="s">
        <v>350</v>
      </c>
      <c r="C69" s="20" t="s">
        <v>260</v>
      </c>
      <c r="D69" s="20" t="s">
        <v>317</v>
      </c>
      <c r="E69" s="20" t="s">
        <v>31</v>
      </c>
      <c r="F69" s="20" t="s">
        <v>351</v>
      </c>
      <c r="G69" s="20">
        <v>4</v>
      </c>
      <c r="H69" s="20" t="s">
        <v>319</v>
      </c>
      <c r="I69" s="20" t="s">
        <v>34</v>
      </c>
      <c r="J69" s="20" t="s">
        <v>320</v>
      </c>
      <c r="K69" s="26" t="s">
        <v>352</v>
      </c>
      <c r="L69" s="20">
        <v>23</v>
      </c>
      <c r="M69" s="35">
        <f t="shared" si="6"/>
        <v>16.1</v>
      </c>
      <c r="N69" s="20">
        <f t="shared" si="7"/>
        <v>6.9</v>
      </c>
      <c r="O69" s="20">
        <v>0</v>
      </c>
      <c r="P69" s="26" t="s">
        <v>353</v>
      </c>
      <c r="Q69" s="26" t="s">
        <v>354</v>
      </c>
      <c r="R69" s="43" t="s">
        <v>39</v>
      </c>
      <c r="S69" s="26" t="s">
        <v>324</v>
      </c>
      <c r="T69" s="7"/>
    </row>
    <row r="70" ht="40.5" spans="1:20">
      <c r="A70" s="20">
        <v>58</v>
      </c>
      <c r="B70" s="26" t="s">
        <v>355</v>
      </c>
      <c r="C70" s="20" t="s">
        <v>260</v>
      </c>
      <c r="D70" s="20" t="s">
        <v>317</v>
      </c>
      <c r="E70" s="20" t="s">
        <v>31</v>
      </c>
      <c r="F70" s="20" t="s">
        <v>351</v>
      </c>
      <c r="G70" s="20">
        <v>4</v>
      </c>
      <c r="H70" s="20" t="s">
        <v>319</v>
      </c>
      <c r="I70" s="20" t="s">
        <v>34</v>
      </c>
      <c r="J70" s="20" t="s">
        <v>320</v>
      </c>
      <c r="K70" s="26" t="s">
        <v>356</v>
      </c>
      <c r="L70" s="20">
        <v>19.32</v>
      </c>
      <c r="M70" s="35">
        <f t="shared" si="6"/>
        <v>13.524</v>
      </c>
      <c r="N70" s="20">
        <f t="shared" si="7"/>
        <v>5.796</v>
      </c>
      <c r="O70" s="20">
        <v>0</v>
      </c>
      <c r="P70" s="26" t="s">
        <v>357</v>
      </c>
      <c r="Q70" s="26" t="s">
        <v>358</v>
      </c>
      <c r="R70" s="43" t="s">
        <v>39</v>
      </c>
      <c r="S70" s="26" t="s">
        <v>324</v>
      </c>
      <c r="T70" s="7"/>
    </row>
    <row r="71" ht="40.5" spans="1:20">
      <c r="A71" s="20">
        <v>59</v>
      </c>
      <c r="B71" s="26" t="s">
        <v>359</v>
      </c>
      <c r="C71" s="20" t="s">
        <v>260</v>
      </c>
      <c r="D71" s="20" t="s">
        <v>317</v>
      </c>
      <c r="E71" s="20" t="s">
        <v>31</v>
      </c>
      <c r="F71" s="20" t="s">
        <v>351</v>
      </c>
      <c r="G71" s="20">
        <v>4</v>
      </c>
      <c r="H71" s="20" t="s">
        <v>319</v>
      </c>
      <c r="I71" s="20" t="s">
        <v>34</v>
      </c>
      <c r="J71" s="20" t="s">
        <v>320</v>
      </c>
      <c r="K71" s="26" t="s">
        <v>360</v>
      </c>
      <c r="L71" s="20">
        <v>41.4</v>
      </c>
      <c r="M71" s="35">
        <f t="shared" si="6"/>
        <v>28.98</v>
      </c>
      <c r="N71" s="20">
        <f t="shared" si="7"/>
        <v>12.42</v>
      </c>
      <c r="O71" s="20">
        <v>0</v>
      </c>
      <c r="P71" s="26" t="s">
        <v>361</v>
      </c>
      <c r="Q71" s="26" t="s">
        <v>362</v>
      </c>
      <c r="R71" s="43" t="s">
        <v>39</v>
      </c>
      <c r="S71" s="26" t="s">
        <v>324</v>
      </c>
      <c r="T71" s="7"/>
    </row>
    <row r="72" ht="40.5" spans="1:20">
      <c r="A72" s="20">
        <v>60</v>
      </c>
      <c r="B72" s="26" t="s">
        <v>363</v>
      </c>
      <c r="C72" s="20" t="s">
        <v>260</v>
      </c>
      <c r="D72" s="20" t="s">
        <v>317</v>
      </c>
      <c r="E72" s="20" t="s">
        <v>31</v>
      </c>
      <c r="F72" s="20" t="s">
        <v>351</v>
      </c>
      <c r="G72" s="20">
        <v>4</v>
      </c>
      <c r="H72" s="20" t="s">
        <v>319</v>
      </c>
      <c r="I72" s="20" t="s">
        <v>34</v>
      </c>
      <c r="J72" s="20" t="s">
        <v>320</v>
      </c>
      <c r="K72" s="26" t="s">
        <v>364</v>
      </c>
      <c r="L72" s="20">
        <v>69</v>
      </c>
      <c r="M72" s="35">
        <f t="shared" si="6"/>
        <v>48.3</v>
      </c>
      <c r="N72" s="20">
        <f t="shared" si="7"/>
        <v>20.7</v>
      </c>
      <c r="O72" s="20">
        <v>0</v>
      </c>
      <c r="P72" s="26" t="s">
        <v>365</v>
      </c>
      <c r="Q72" s="26" t="s">
        <v>366</v>
      </c>
      <c r="R72" s="43" t="s">
        <v>39</v>
      </c>
      <c r="S72" s="26" t="s">
        <v>324</v>
      </c>
      <c r="T72" s="7"/>
    </row>
    <row r="73" ht="40.5" spans="1:20">
      <c r="A73" s="20">
        <v>61</v>
      </c>
      <c r="B73" s="26" t="s">
        <v>367</v>
      </c>
      <c r="C73" s="20" t="s">
        <v>260</v>
      </c>
      <c r="D73" s="20" t="s">
        <v>317</v>
      </c>
      <c r="E73" s="20" t="s">
        <v>31</v>
      </c>
      <c r="F73" s="20" t="s">
        <v>96</v>
      </c>
      <c r="G73" s="20">
        <v>4</v>
      </c>
      <c r="H73" s="20" t="s">
        <v>319</v>
      </c>
      <c r="I73" s="20" t="s">
        <v>34</v>
      </c>
      <c r="J73" s="20" t="s">
        <v>320</v>
      </c>
      <c r="K73" s="26" t="s">
        <v>368</v>
      </c>
      <c r="L73" s="20">
        <v>29</v>
      </c>
      <c r="M73" s="35">
        <f t="shared" si="6"/>
        <v>20.3</v>
      </c>
      <c r="N73" s="20">
        <f t="shared" si="7"/>
        <v>8.7</v>
      </c>
      <c r="O73" s="20">
        <v>0</v>
      </c>
      <c r="P73" s="26" t="s">
        <v>369</v>
      </c>
      <c r="Q73" s="26" t="s">
        <v>370</v>
      </c>
      <c r="R73" s="43" t="s">
        <v>39</v>
      </c>
      <c r="S73" s="26" t="s">
        <v>324</v>
      </c>
      <c r="T73" s="7"/>
    </row>
    <row r="74" ht="40.5" spans="1:20">
      <c r="A74" s="20">
        <v>62</v>
      </c>
      <c r="B74" s="26" t="s">
        <v>371</v>
      </c>
      <c r="C74" s="20" t="s">
        <v>260</v>
      </c>
      <c r="D74" s="20" t="s">
        <v>317</v>
      </c>
      <c r="E74" s="20" t="s">
        <v>31</v>
      </c>
      <c r="F74" s="20" t="s">
        <v>96</v>
      </c>
      <c r="G74" s="20">
        <v>4</v>
      </c>
      <c r="H74" s="20" t="s">
        <v>319</v>
      </c>
      <c r="I74" s="20" t="s">
        <v>34</v>
      </c>
      <c r="J74" s="20" t="s">
        <v>320</v>
      </c>
      <c r="K74" s="26" t="s">
        <v>372</v>
      </c>
      <c r="L74" s="20">
        <v>80.5</v>
      </c>
      <c r="M74" s="35">
        <f t="shared" si="6"/>
        <v>56.35</v>
      </c>
      <c r="N74" s="20">
        <f t="shared" si="7"/>
        <v>24.15</v>
      </c>
      <c r="O74" s="20">
        <v>0</v>
      </c>
      <c r="P74" s="26" t="s">
        <v>373</v>
      </c>
      <c r="Q74" s="26" t="s">
        <v>374</v>
      </c>
      <c r="R74" s="43" t="s">
        <v>39</v>
      </c>
      <c r="S74" s="26" t="s">
        <v>324</v>
      </c>
      <c r="T74" s="7"/>
    </row>
    <row r="75" ht="40.5" spans="1:20">
      <c r="A75" s="20">
        <v>63</v>
      </c>
      <c r="B75" s="26" t="s">
        <v>375</v>
      </c>
      <c r="C75" s="20" t="s">
        <v>260</v>
      </c>
      <c r="D75" s="20" t="s">
        <v>317</v>
      </c>
      <c r="E75" s="20" t="s">
        <v>31</v>
      </c>
      <c r="F75" s="20" t="s">
        <v>96</v>
      </c>
      <c r="G75" s="20">
        <v>4</v>
      </c>
      <c r="H75" s="20" t="s">
        <v>319</v>
      </c>
      <c r="I75" s="20" t="s">
        <v>34</v>
      </c>
      <c r="J75" s="20" t="s">
        <v>320</v>
      </c>
      <c r="K75" s="26" t="s">
        <v>376</v>
      </c>
      <c r="L75" s="20">
        <v>48.3</v>
      </c>
      <c r="M75" s="35">
        <f t="shared" si="6"/>
        <v>33.81</v>
      </c>
      <c r="N75" s="20">
        <f t="shared" si="7"/>
        <v>14.49</v>
      </c>
      <c r="O75" s="20">
        <v>0</v>
      </c>
      <c r="P75" s="26" t="s">
        <v>377</v>
      </c>
      <c r="Q75" s="26" t="s">
        <v>378</v>
      </c>
      <c r="R75" s="43" t="s">
        <v>39</v>
      </c>
      <c r="S75" s="26" t="s">
        <v>324</v>
      </c>
      <c r="T75" s="7"/>
    </row>
    <row r="76" ht="40.5" spans="1:20">
      <c r="A76" s="20">
        <v>64</v>
      </c>
      <c r="B76" s="26" t="s">
        <v>379</v>
      </c>
      <c r="C76" s="20" t="s">
        <v>260</v>
      </c>
      <c r="D76" s="20" t="s">
        <v>317</v>
      </c>
      <c r="E76" s="20" t="s">
        <v>31</v>
      </c>
      <c r="F76" s="20" t="s">
        <v>96</v>
      </c>
      <c r="G76" s="20">
        <v>4</v>
      </c>
      <c r="H76" s="20" t="s">
        <v>319</v>
      </c>
      <c r="I76" s="20" t="s">
        <v>34</v>
      </c>
      <c r="J76" s="20" t="s">
        <v>320</v>
      </c>
      <c r="K76" s="26" t="s">
        <v>368</v>
      </c>
      <c r="L76" s="20">
        <v>29</v>
      </c>
      <c r="M76" s="35">
        <f t="shared" si="6"/>
        <v>20.3</v>
      </c>
      <c r="N76" s="20">
        <f t="shared" si="7"/>
        <v>8.7</v>
      </c>
      <c r="O76" s="20">
        <v>0</v>
      </c>
      <c r="P76" s="26" t="s">
        <v>380</v>
      </c>
      <c r="Q76" s="26" t="s">
        <v>370</v>
      </c>
      <c r="R76" s="43" t="s">
        <v>39</v>
      </c>
      <c r="S76" s="26" t="s">
        <v>324</v>
      </c>
      <c r="T76" s="7"/>
    </row>
    <row r="77" ht="40.5" spans="1:20">
      <c r="A77" s="20">
        <v>65</v>
      </c>
      <c r="B77" s="26" t="s">
        <v>381</v>
      </c>
      <c r="C77" s="20" t="s">
        <v>260</v>
      </c>
      <c r="D77" s="20" t="s">
        <v>317</v>
      </c>
      <c r="E77" s="20" t="s">
        <v>31</v>
      </c>
      <c r="F77" s="20" t="s">
        <v>382</v>
      </c>
      <c r="G77" s="20">
        <v>4</v>
      </c>
      <c r="H77" s="20" t="s">
        <v>319</v>
      </c>
      <c r="I77" s="20" t="s">
        <v>34</v>
      </c>
      <c r="J77" s="20" t="s">
        <v>320</v>
      </c>
      <c r="K77" s="26" t="s">
        <v>383</v>
      </c>
      <c r="L77" s="20">
        <v>50.6</v>
      </c>
      <c r="M77" s="35">
        <f t="shared" si="6"/>
        <v>35.42</v>
      </c>
      <c r="N77" s="20">
        <f t="shared" si="7"/>
        <v>15.18</v>
      </c>
      <c r="O77" s="20">
        <v>0</v>
      </c>
      <c r="P77" s="26" t="s">
        <v>384</v>
      </c>
      <c r="Q77" s="26" t="s">
        <v>385</v>
      </c>
      <c r="R77" s="43" t="s">
        <v>39</v>
      </c>
      <c r="S77" s="26" t="s">
        <v>324</v>
      </c>
      <c r="T77" s="7"/>
    </row>
    <row r="78" ht="40.5" spans="1:20">
      <c r="A78" s="20">
        <v>66</v>
      </c>
      <c r="B78" s="26" t="s">
        <v>386</v>
      </c>
      <c r="C78" s="20" t="s">
        <v>260</v>
      </c>
      <c r="D78" s="20" t="s">
        <v>317</v>
      </c>
      <c r="E78" s="20" t="s">
        <v>31</v>
      </c>
      <c r="F78" s="20" t="s">
        <v>382</v>
      </c>
      <c r="G78" s="20">
        <v>4</v>
      </c>
      <c r="H78" s="20" t="s">
        <v>319</v>
      </c>
      <c r="I78" s="20" t="s">
        <v>34</v>
      </c>
      <c r="J78" s="20" t="s">
        <v>320</v>
      </c>
      <c r="K78" s="26" t="s">
        <v>387</v>
      </c>
      <c r="L78" s="20">
        <v>27.6</v>
      </c>
      <c r="M78" s="35">
        <f t="shared" si="6"/>
        <v>19.32</v>
      </c>
      <c r="N78" s="20">
        <f t="shared" si="7"/>
        <v>8.28</v>
      </c>
      <c r="O78" s="20">
        <v>0</v>
      </c>
      <c r="P78" s="26" t="s">
        <v>388</v>
      </c>
      <c r="Q78" s="26" t="s">
        <v>389</v>
      </c>
      <c r="R78" s="43" t="s">
        <v>39</v>
      </c>
      <c r="S78" s="26" t="s">
        <v>324</v>
      </c>
      <c r="T78" s="7"/>
    </row>
    <row r="79" ht="40.5" spans="1:20">
      <c r="A79" s="20">
        <v>67</v>
      </c>
      <c r="B79" s="26" t="s">
        <v>390</v>
      </c>
      <c r="C79" s="20" t="s">
        <v>260</v>
      </c>
      <c r="D79" s="20" t="s">
        <v>317</v>
      </c>
      <c r="E79" s="20" t="s">
        <v>31</v>
      </c>
      <c r="F79" s="20" t="s">
        <v>382</v>
      </c>
      <c r="G79" s="20">
        <v>4</v>
      </c>
      <c r="H79" s="20" t="s">
        <v>319</v>
      </c>
      <c r="I79" s="20" t="s">
        <v>34</v>
      </c>
      <c r="J79" s="20" t="s">
        <v>320</v>
      </c>
      <c r="K79" s="26" t="s">
        <v>360</v>
      </c>
      <c r="L79" s="20">
        <v>41.4</v>
      </c>
      <c r="M79" s="35">
        <f t="shared" si="6"/>
        <v>28.98</v>
      </c>
      <c r="N79" s="20">
        <f t="shared" si="7"/>
        <v>12.42</v>
      </c>
      <c r="O79" s="20">
        <v>0</v>
      </c>
      <c r="P79" s="26" t="s">
        <v>391</v>
      </c>
      <c r="Q79" s="26" t="s">
        <v>362</v>
      </c>
      <c r="R79" s="43" t="s">
        <v>39</v>
      </c>
      <c r="S79" s="26" t="s">
        <v>324</v>
      </c>
      <c r="T79" s="7"/>
    </row>
    <row r="80" ht="40.5" spans="1:20">
      <c r="A80" s="20">
        <v>68</v>
      </c>
      <c r="B80" s="26" t="s">
        <v>392</v>
      </c>
      <c r="C80" s="20" t="s">
        <v>260</v>
      </c>
      <c r="D80" s="20" t="s">
        <v>317</v>
      </c>
      <c r="E80" s="20" t="s">
        <v>31</v>
      </c>
      <c r="F80" s="20" t="s">
        <v>393</v>
      </c>
      <c r="G80" s="20">
        <v>4</v>
      </c>
      <c r="H80" s="20" t="s">
        <v>319</v>
      </c>
      <c r="I80" s="20" t="s">
        <v>34</v>
      </c>
      <c r="J80" s="20" t="s">
        <v>320</v>
      </c>
      <c r="K80" s="26" t="s">
        <v>394</v>
      </c>
      <c r="L80" s="20">
        <v>17.2</v>
      </c>
      <c r="M80" s="35">
        <f t="shared" si="6"/>
        <v>12.04</v>
      </c>
      <c r="N80" s="20">
        <f t="shared" si="7"/>
        <v>5.16</v>
      </c>
      <c r="O80" s="20">
        <v>0</v>
      </c>
      <c r="P80" s="26" t="s">
        <v>395</v>
      </c>
      <c r="Q80" s="26" t="s">
        <v>396</v>
      </c>
      <c r="R80" s="43" t="s">
        <v>39</v>
      </c>
      <c r="S80" s="26" t="s">
        <v>324</v>
      </c>
      <c r="T80" s="7"/>
    </row>
    <row r="81" ht="40.5" spans="1:20">
      <c r="A81" s="20">
        <v>69</v>
      </c>
      <c r="B81" s="26" t="s">
        <v>397</v>
      </c>
      <c r="C81" s="20" t="s">
        <v>260</v>
      </c>
      <c r="D81" s="20" t="s">
        <v>317</v>
      </c>
      <c r="E81" s="20" t="s">
        <v>31</v>
      </c>
      <c r="F81" s="20" t="s">
        <v>393</v>
      </c>
      <c r="G81" s="20">
        <v>4</v>
      </c>
      <c r="H81" s="20" t="s">
        <v>319</v>
      </c>
      <c r="I81" s="20" t="s">
        <v>34</v>
      </c>
      <c r="J81" s="20" t="s">
        <v>320</v>
      </c>
      <c r="K81" s="26" t="s">
        <v>398</v>
      </c>
      <c r="L81" s="20">
        <v>51.7</v>
      </c>
      <c r="M81" s="35">
        <f t="shared" si="6"/>
        <v>36.19</v>
      </c>
      <c r="N81" s="20">
        <f t="shared" si="7"/>
        <v>15.51</v>
      </c>
      <c r="O81" s="20">
        <v>0</v>
      </c>
      <c r="P81" s="26" t="s">
        <v>399</v>
      </c>
      <c r="Q81" s="26" t="s">
        <v>400</v>
      </c>
      <c r="R81" s="43" t="s">
        <v>39</v>
      </c>
      <c r="S81" s="26" t="s">
        <v>324</v>
      </c>
      <c r="T81" s="7"/>
    </row>
    <row r="82" ht="40.5" spans="1:20">
      <c r="A82" s="20">
        <v>70</v>
      </c>
      <c r="B82" s="26" t="s">
        <v>401</v>
      </c>
      <c r="C82" s="20" t="s">
        <v>260</v>
      </c>
      <c r="D82" s="20" t="s">
        <v>317</v>
      </c>
      <c r="E82" s="20" t="s">
        <v>31</v>
      </c>
      <c r="F82" s="20" t="s">
        <v>393</v>
      </c>
      <c r="G82" s="20">
        <v>4</v>
      </c>
      <c r="H82" s="20" t="s">
        <v>319</v>
      </c>
      <c r="I82" s="20" t="s">
        <v>34</v>
      </c>
      <c r="J82" s="20" t="s">
        <v>320</v>
      </c>
      <c r="K82" s="26" t="s">
        <v>402</v>
      </c>
      <c r="L82" s="20">
        <v>57.5</v>
      </c>
      <c r="M82" s="35">
        <f t="shared" si="6"/>
        <v>40.25</v>
      </c>
      <c r="N82" s="20">
        <f t="shared" si="7"/>
        <v>17.25</v>
      </c>
      <c r="O82" s="20">
        <v>0</v>
      </c>
      <c r="P82" s="26" t="s">
        <v>403</v>
      </c>
      <c r="Q82" s="26" t="s">
        <v>404</v>
      </c>
      <c r="R82" s="43" t="s">
        <v>39</v>
      </c>
      <c r="S82" s="26" t="s">
        <v>324</v>
      </c>
      <c r="T82" s="7"/>
    </row>
    <row r="83" ht="40.5" spans="1:20">
      <c r="A83" s="20">
        <v>71</v>
      </c>
      <c r="B83" s="26" t="s">
        <v>405</v>
      </c>
      <c r="C83" s="20" t="s">
        <v>260</v>
      </c>
      <c r="D83" s="20" t="s">
        <v>317</v>
      </c>
      <c r="E83" s="20" t="s">
        <v>31</v>
      </c>
      <c r="F83" s="20" t="s">
        <v>406</v>
      </c>
      <c r="G83" s="20">
        <v>4</v>
      </c>
      <c r="H83" s="20" t="s">
        <v>319</v>
      </c>
      <c r="I83" s="20" t="s">
        <v>34</v>
      </c>
      <c r="J83" s="20" t="s">
        <v>320</v>
      </c>
      <c r="K83" s="26" t="s">
        <v>407</v>
      </c>
      <c r="L83" s="20">
        <v>46</v>
      </c>
      <c r="M83" s="35">
        <f t="shared" si="6"/>
        <v>32.2</v>
      </c>
      <c r="N83" s="20">
        <f t="shared" si="7"/>
        <v>13.8</v>
      </c>
      <c r="O83" s="20">
        <v>0</v>
      </c>
      <c r="P83" s="26" t="s">
        <v>408</v>
      </c>
      <c r="Q83" s="26" t="s">
        <v>409</v>
      </c>
      <c r="R83" s="43" t="s">
        <v>39</v>
      </c>
      <c r="S83" s="26" t="s">
        <v>324</v>
      </c>
      <c r="T83" s="7"/>
    </row>
    <row r="84" ht="40.5" spans="1:20">
      <c r="A84" s="20">
        <v>72</v>
      </c>
      <c r="B84" s="26" t="s">
        <v>410</v>
      </c>
      <c r="C84" s="20" t="s">
        <v>260</v>
      </c>
      <c r="D84" s="20" t="s">
        <v>317</v>
      </c>
      <c r="E84" s="20" t="s">
        <v>31</v>
      </c>
      <c r="F84" s="20" t="s">
        <v>411</v>
      </c>
      <c r="G84" s="20">
        <v>4</v>
      </c>
      <c r="H84" s="20" t="s">
        <v>319</v>
      </c>
      <c r="I84" s="20" t="s">
        <v>34</v>
      </c>
      <c r="J84" s="20" t="s">
        <v>320</v>
      </c>
      <c r="K84" s="26" t="s">
        <v>398</v>
      </c>
      <c r="L84" s="20">
        <v>51.8</v>
      </c>
      <c r="M84" s="35">
        <f t="shared" si="6"/>
        <v>36.26</v>
      </c>
      <c r="N84" s="20">
        <f t="shared" si="7"/>
        <v>15.54</v>
      </c>
      <c r="O84" s="20">
        <v>0</v>
      </c>
      <c r="P84" s="26" t="s">
        <v>412</v>
      </c>
      <c r="Q84" s="26" t="s">
        <v>400</v>
      </c>
      <c r="R84" s="43" t="s">
        <v>39</v>
      </c>
      <c r="S84" s="26" t="s">
        <v>324</v>
      </c>
      <c r="T84" s="7"/>
    </row>
    <row r="85" ht="40.5" spans="1:20">
      <c r="A85" s="20">
        <v>73</v>
      </c>
      <c r="B85" s="26" t="s">
        <v>413</v>
      </c>
      <c r="C85" s="20" t="s">
        <v>260</v>
      </c>
      <c r="D85" s="20" t="s">
        <v>317</v>
      </c>
      <c r="E85" s="20" t="s">
        <v>31</v>
      </c>
      <c r="F85" s="20" t="s">
        <v>414</v>
      </c>
      <c r="G85" s="20">
        <v>4</v>
      </c>
      <c r="H85" s="20" t="s">
        <v>319</v>
      </c>
      <c r="I85" s="20" t="s">
        <v>34</v>
      </c>
      <c r="J85" s="20" t="s">
        <v>320</v>
      </c>
      <c r="K85" s="26" t="s">
        <v>402</v>
      </c>
      <c r="L85" s="20">
        <v>57.5</v>
      </c>
      <c r="M85" s="35">
        <f t="shared" si="6"/>
        <v>40.25</v>
      </c>
      <c r="N85" s="20">
        <f t="shared" si="7"/>
        <v>17.25</v>
      </c>
      <c r="O85" s="20">
        <v>0</v>
      </c>
      <c r="P85" s="26" t="s">
        <v>415</v>
      </c>
      <c r="Q85" s="26" t="s">
        <v>404</v>
      </c>
      <c r="R85" s="43" t="s">
        <v>39</v>
      </c>
      <c r="S85" s="26" t="s">
        <v>324</v>
      </c>
      <c r="T85" s="7"/>
    </row>
    <row r="86" ht="40.5" spans="1:20">
      <c r="A86" s="20">
        <v>74</v>
      </c>
      <c r="B86" s="26" t="s">
        <v>416</v>
      </c>
      <c r="C86" s="20" t="s">
        <v>260</v>
      </c>
      <c r="D86" s="20" t="s">
        <v>317</v>
      </c>
      <c r="E86" s="20" t="s">
        <v>31</v>
      </c>
      <c r="F86" s="20" t="s">
        <v>417</v>
      </c>
      <c r="G86" s="20">
        <v>4</v>
      </c>
      <c r="H86" s="20" t="s">
        <v>319</v>
      </c>
      <c r="I86" s="20" t="s">
        <v>34</v>
      </c>
      <c r="J86" s="20" t="s">
        <v>320</v>
      </c>
      <c r="K86" s="26" t="s">
        <v>418</v>
      </c>
      <c r="L86" s="20">
        <v>78.2</v>
      </c>
      <c r="M86" s="35">
        <f t="shared" si="6"/>
        <v>54.74</v>
      </c>
      <c r="N86" s="20">
        <f t="shared" si="7"/>
        <v>23.46</v>
      </c>
      <c r="O86" s="20">
        <v>0</v>
      </c>
      <c r="P86" s="26" t="s">
        <v>419</v>
      </c>
      <c r="Q86" s="26" t="s">
        <v>420</v>
      </c>
      <c r="R86" s="43" t="s">
        <v>39</v>
      </c>
      <c r="S86" s="26" t="s">
        <v>324</v>
      </c>
      <c r="T86" s="7"/>
    </row>
    <row r="87" ht="40.5" spans="1:20">
      <c r="A87" s="20">
        <v>75</v>
      </c>
      <c r="B87" s="26" t="s">
        <v>421</v>
      </c>
      <c r="C87" s="20" t="s">
        <v>260</v>
      </c>
      <c r="D87" s="20" t="s">
        <v>317</v>
      </c>
      <c r="E87" s="20" t="s">
        <v>31</v>
      </c>
      <c r="F87" s="20" t="s">
        <v>270</v>
      </c>
      <c r="G87" s="20">
        <v>3</v>
      </c>
      <c r="H87" s="20" t="s">
        <v>422</v>
      </c>
      <c r="I87" s="20" t="s">
        <v>66</v>
      </c>
      <c r="J87" s="20" t="s">
        <v>320</v>
      </c>
      <c r="K87" s="26" t="s">
        <v>423</v>
      </c>
      <c r="L87" s="20">
        <v>241</v>
      </c>
      <c r="M87" s="35">
        <f t="shared" si="6"/>
        <v>168.7</v>
      </c>
      <c r="N87" s="20">
        <f t="shared" si="7"/>
        <v>72.3</v>
      </c>
      <c r="O87" s="20">
        <v>0</v>
      </c>
      <c r="P87" s="26" t="s">
        <v>424</v>
      </c>
      <c r="Q87" s="26" t="s">
        <v>425</v>
      </c>
      <c r="R87" s="43" t="s">
        <v>39</v>
      </c>
      <c r="S87" s="26" t="s">
        <v>426</v>
      </c>
      <c r="T87" s="7" t="s">
        <v>273</v>
      </c>
    </row>
    <row r="88" ht="40.5" spans="1:20">
      <c r="A88" s="20">
        <v>76</v>
      </c>
      <c r="B88" s="26" t="s">
        <v>427</v>
      </c>
      <c r="C88" s="20" t="s">
        <v>260</v>
      </c>
      <c r="D88" s="20" t="s">
        <v>317</v>
      </c>
      <c r="E88" s="20" t="s">
        <v>31</v>
      </c>
      <c r="F88" s="20" t="s">
        <v>100</v>
      </c>
      <c r="G88" s="27">
        <v>3</v>
      </c>
      <c r="H88" s="20" t="s">
        <v>50</v>
      </c>
      <c r="I88" s="20" t="s">
        <v>66</v>
      </c>
      <c r="J88" s="20" t="s">
        <v>320</v>
      </c>
      <c r="K88" s="26" t="s">
        <v>428</v>
      </c>
      <c r="L88" s="20">
        <v>37.3</v>
      </c>
      <c r="M88" s="35">
        <f t="shared" si="6"/>
        <v>26.11</v>
      </c>
      <c r="N88" s="20">
        <f t="shared" si="7"/>
        <v>11.19</v>
      </c>
      <c r="O88" s="20">
        <v>0</v>
      </c>
      <c r="P88" s="26" t="s">
        <v>429</v>
      </c>
      <c r="Q88" s="26" t="s">
        <v>430</v>
      </c>
      <c r="R88" s="43" t="s">
        <v>39</v>
      </c>
      <c r="S88" s="26" t="s">
        <v>426</v>
      </c>
      <c r="T88" s="7"/>
    </row>
    <row r="89" ht="40.5" spans="1:20">
      <c r="A89" s="20">
        <v>77</v>
      </c>
      <c r="B89" s="26" t="s">
        <v>431</v>
      </c>
      <c r="C89" s="20" t="s">
        <v>260</v>
      </c>
      <c r="D89" s="20" t="s">
        <v>317</v>
      </c>
      <c r="E89" s="20" t="s">
        <v>31</v>
      </c>
      <c r="F89" s="20" t="s">
        <v>100</v>
      </c>
      <c r="G89" s="27">
        <v>3</v>
      </c>
      <c r="H89" s="20" t="s">
        <v>50</v>
      </c>
      <c r="I89" s="20" t="s">
        <v>66</v>
      </c>
      <c r="J89" s="20" t="s">
        <v>320</v>
      </c>
      <c r="K89" s="26" t="s">
        <v>432</v>
      </c>
      <c r="L89" s="20">
        <v>33.6</v>
      </c>
      <c r="M89" s="35">
        <f t="shared" si="6"/>
        <v>23.52</v>
      </c>
      <c r="N89" s="20">
        <f t="shared" si="7"/>
        <v>10.08</v>
      </c>
      <c r="O89" s="20">
        <v>0</v>
      </c>
      <c r="P89" s="26" t="s">
        <v>433</v>
      </c>
      <c r="Q89" s="26" t="s">
        <v>434</v>
      </c>
      <c r="R89" s="43" t="s">
        <v>39</v>
      </c>
      <c r="S89" s="26" t="s">
        <v>426</v>
      </c>
      <c r="T89" s="7"/>
    </row>
    <row r="90" ht="40.5" spans="1:20">
      <c r="A90" s="20">
        <v>78</v>
      </c>
      <c r="B90" s="26" t="s">
        <v>435</v>
      </c>
      <c r="C90" s="20" t="s">
        <v>260</v>
      </c>
      <c r="D90" s="20" t="s">
        <v>317</v>
      </c>
      <c r="E90" s="20" t="s">
        <v>31</v>
      </c>
      <c r="F90" s="20" t="s">
        <v>436</v>
      </c>
      <c r="G90" s="27">
        <v>3</v>
      </c>
      <c r="H90" s="20" t="s">
        <v>50</v>
      </c>
      <c r="I90" s="20" t="s">
        <v>66</v>
      </c>
      <c r="J90" s="20" t="s">
        <v>320</v>
      </c>
      <c r="K90" s="26" t="s">
        <v>437</v>
      </c>
      <c r="L90" s="20">
        <v>18.4</v>
      </c>
      <c r="M90" s="35">
        <f t="shared" si="6"/>
        <v>12.88</v>
      </c>
      <c r="N90" s="20">
        <f t="shared" si="7"/>
        <v>5.52</v>
      </c>
      <c r="O90" s="20">
        <v>0</v>
      </c>
      <c r="P90" s="26" t="s">
        <v>438</v>
      </c>
      <c r="Q90" s="26" t="s">
        <v>439</v>
      </c>
      <c r="R90" s="43" t="s">
        <v>39</v>
      </c>
      <c r="S90" s="26" t="s">
        <v>426</v>
      </c>
      <c r="T90" s="7"/>
    </row>
    <row r="91" ht="40.5" spans="1:20">
      <c r="A91" s="20">
        <v>79</v>
      </c>
      <c r="B91" s="26" t="s">
        <v>440</v>
      </c>
      <c r="C91" s="20" t="s">
        <v>260</v>
      </c>
      <c r="D91" s="20" t="s">
        <v>317</v>
      </c>
      <c r="E91" s="20" t="s">
        <v>31</v>
      </c>
      <c r="F91" s="20" t="s">
        <v>436</v>
      </c>
      <c r="G91" s="27">
        <v>3</v>
      </c>
      <c r="H91" s="20" t="s">
        <v>50</v>
      </c>
      <c r="I91" s="20" t="s">
        <v>66</v>
      </c>
      <c r="J91" s="20" t="s">
        <v>320</v>
      </c>
      <c r="K91" s="26" t="s">
        <v>441</v>
      </c>
      <c r="L91" s="20">
        <v>11.5</v>
      </c>
      <c r="M91" s="35">
        <f t="shared" si="6"/>
        <v>8.05</v>
      </c>
      <c r="N91" s="20">
        <f t="shared" si="7"/>
        <v>3.45</v>
      </c>
      <c r="O91" s="20">
        <v>0</v>
      </c>
      <c r="P91" s="26" t="s">
        <v>442</v>
      </c>
      <c r="Q91" s="26" t="s">
        <v>443</v>
      </c>
      <c r="R91" s="43" t="s">
        <v>39</v>
      </c>
      <c r="S91" s="26" t="s">
        <v>426</v>
      </c>
      <c r="T91" s="7"/>
    </row>
    <row r="92" ht="40.5" spans="1:20">
      <c r="A92" s="20">
        <v>80</v>
      </c>
      <c r="B92" s="26" t="s">
        <v>444</v>
      </c>
      <c r="C92" s="20" t="s">
        <v>260</v>
      </c>
      <c r="D92" s="20" t="s">
        <v>317</v>
      </c>
      <c r="E92" s="20" t="s">
        <v>31</v>
      </c>
      <c r="F92" s="20" t="s">
        <v>436</v>
      </c>
      <c r="G92" s="27">
        <v>3</v>
      </c>
      <c r="H92" s="20" t="s">
        <v>50</v>
      </c>
      <c r="I92" s="20" t="s">
        <v>66</v>
      </c>
      <c r="J92" s="20" t="s">
        <v>320</v>
      </c>
      <c r="K92" s="26" t="s">
        <v>445</v>
      </c>
      <c r="L92" s="20">
        <v>32.2</v>
      </c>
      <c r="M92" s="35">
        <f t="shared" si="6"/>
        <v>22.54</v>
      </c>
      <c r="N92" s="20">
        <f t="shared" si="7"/>
        <v>9.66</v>
      </c>
      <c r="O92" s="20">
        <v>0</v>
      </c>
      <c r="P92" s="26" t="s">
        <v>446</v>
      </c>
      <c r="Q92" s="26" t="s">
        <v>447</v>
      </c>
      <c r="R92" s="43" t="s">
        <v>39</v>
      </c>
      <c r="S92" s="26" t="s">
        <v>426</v>
      </c>
      <c r="T92" s="7"/>
    </row>
    <row r="93" ht="40.5" spans="1:20">
      <c r="A93" s="20">
        <v>81</v>
      </c>
      <c r="B93" s="26" t="s">
        <v>448</v>
      </c>
      <c r="C93" s="20" t="s">
        <v>260</v>
      </c>
      <c r="D93" s="20" t="s">
        <v>317</v>
      </c>
      <c r="E93" s="20" t="s">
        <v>31</v>
      </c>
      <c r="F93" s="20" t="s">
        <v>436</v>
      </c>
      <c r="G93" s="27">
        <v>3</v>
      </c>
      <c r="H93" s="20" t="s">
        <v>50</v>
      </c>
      <c r="I93" s="20" t="s">
        <v>66</v>
      </c>
      <c r="J93" s="20" t="s">
        <v>320</v>
      </c>
      <c r="K93" s="26" t="s">
        <v>449</v>
      </c>
      <c r="L93" s="20">
        <v>57.5</v>
      </c>
      <c r="M93" s="35">
        <f t="shared" si="6"/>
        <v>40.25</v>
      </c>
      <c r="N93" s="20">
        <f t="shared" si="7"/>
        <v>17.25</v>
      </c>
      <c r="O93" s="20">
        <v>0</v>
      </c>
      <c r="P93" s="26" t="s">
        <v>450</v>
      </c>
      <c r="Q93" s="26" t="s">
        <v>451</v>
      </c>
      <c r="R93" s="43" t="s">
        <v>39</v>
      </c>
      <c r="S93" s="26" t="s">
        <v>426</v>
      </c>
      <c r="T93" s="7"/>
    </row>
    <row r="94" ht="27" spans="1:20">
      <c r="A94" s="20">
        <v>82</v>
      </c>
      <c r="B94" s="26" t="s">
        <v>452</v>
      </c>
      <c r="C94" s="20" t="s">
        <v>260</v>
      </c>
      <c r="D94" s="20" t="s">
        <v>317</v>
      </c>
      <c r="E94" s="20" t="s">
        <v>31</v>
      </c>
      <c r="F94" s="20" t="s">
        <v>453</v>
      </c>
      <c r="G94" s="20">
        <v>6</v>
      </c>
      <c r="H94" s="20" t="s">
        <v>50</v>
      </c>
      <c r="I94" s="20" t="s">
        <v>123</v>
      </c>
      <c r="J94" s="20" t="s">
        <v>320</v>
      </c>
      <c r="K94" s="26" t="s">
        <v>454</v>
      </c>
      <c r="L94" s="20">
        <v>20.4</v>
      </c>
      <c r="M94" s="35">
        <f t="shared" si="6"/>
        <v>14.28</v>
      </c>
      <c r="N94" s="20">
        <f t="shared" si="7"/>
        <v>6.12</v>
      </c>
      <c r="O94" s="20">
        <v>0</v>
      </c>
      <c r="P94" s="26" t="s">
        <v>455</v>
      </c>
      <c r="Q94" s="26" t="s">
        <v>456</v>
      </c>
      <c r="R94" s="43" t="s">
        <v>39</v>
      </c>
      <c r="S94" s="26" t="s">
        <v>457</v>
      </c>
      <c r="T94" s="7" t="s">
        <v>273</v>
      </c>
    </row>
    <row r="95" ht="27" spans="1:20">
      <c r="A95" s="20">
        <v>83</v>
      </c>
      <c r="B95" s="26" t="s">
        <v>458</v>
      </c>
      <c r="C95" s="20" t="s">
        <v>260</v>
      </c>
      <c r="D95" s="20" t="s">
        <v>317</v>
      </c>
      <c r="E95" s="20" t="s">
        <v>31</v>
      </c>
      <c r="F95" s="20" t="s">
        <v>453</v>
      </c>
      <c r="G95" s="20">
        <v>6</v>
      </c>
      <c r="H95" s="20" t="s">
        <v>50</v>
      </c>
      <c r="I95" s="20" t="s">
        <v>123</v>
      </c>
      <c r="J95" s="20" t="s">
        <v>320</v>
      </c>
      <c r="K95" s="26" t="s">
        <v>459</v>
      </c>
      <c r="L95" s="20">
        <v>14.5</v>
      </c>
      <c r="M95" s="35">
        <f t="shared" si="6"/>
        <v>10.15</v>
      </c>
      <c r="N95" s="20">
        <f t="shared" si="7"/>
        <v>4.35</v>
      </c>
      <c r="O95" s="20">
        <v>0</v>
      </c>
      <c r="P95" s="26" t="s">
        <v>460</v>
      </c>
      <c r="Q95" s="26" t="s">
        <v>456</v>
      </c>
      <c r="R95" s="43" t="s">
        <v>39</v>
      </c>
      <c r="S95" s="26" t="s">
        <v>457</v>
      </c>
      <c r="T95" s="7"/>
    </row>
    <row r="96" ht="27" spans="1:20">
      <c r="A96" s="20">
        <v>84</v>
      </c>
      <c r="B96" s="26" t="s">
        <v>461</v>
      </c>
      <c r="C96" s="20" t="s">
        <v>260</v>
      </c>
      <c r="D96" s="20" t="s">
        <v>317</v>
      </c>
      <c r="E96" s="20" t="s">
        <v>31</v>
      </c>
      <c r="F96" s="20" t="s">
        <v>453</v>
      </c>
      <c r="G96" s="20">
        <v>6</v>
      </c>
      <c r="H96" s="20" t="s">
        <v>50</v>
      </c>
      <c r="I96" s="20" t="s">
        <v>123</v>
      </c>
      <c r="J96" s="20" t="s">
        <v>320</v>
      </c>
      <c r="K96" s="26" t="s">
        <v>462</v>
      </c>
      <c r="L96" s="20">
        <v>11.5</v>
      </c>
      <c r="M96" s="35">
        <f t="shared" si="6"/>
        <v>8.05</v>
      </c>
      <c r="N96" s="20">
        <f t="shared" si="7"/>
        <v>3.45</v>
      </c>
      <c r="O96" s="20">
        <v>0</v>
      </c>
      <c r="P96" s="26" t="s">
        <v>463</v>
      </c>
      <c r="Q96" s="26" t="s">
        <v>456</v>
      </c>
      <c r="R96" s="43" t="s">
        <v>39</v>
      </c>
      <c r="S96" s="26" t="s">
        <v>457</v>
      </c>
      <c r="T96" s="7"/>
    </row>
    <row r="97" ht="27" spans="1:20">
      <c r="A97" s="20">
        <v>85</v>
      </c>
      <c r="B97" s="26" t="s">
        <v>464</v>
      </c>
      <c r="C97" s="20" t="s">
        <v>260</v>
      </c>
      <c r="D97" s="20" t="s">
        <v>317</v>
      </c>
      <c r="E97" s="20" t="s">
        <v>31</v>
      </c>
      <c r="F97" s="20" t="s">
        <v>453</v>
      </c>
      <c r="G97" s="20">
        <v>6</v>
      </c>
      <c r="H97" s="20" t="s">
        <v>50</v>
      </c>
      <c r="I97" s="20" t="s">
        <v>123</v>
      </c>
      <c r="J97" s="20" t="s">
        <v>320</v>
      </c>
      <c r="K97" s="26" t="s">
        <v>465</v>
      </c>
      <c r="L97" s="20">
        <v>22</v>
      </c>
      <c r="M97" s="35">
        <f t="shared" si="6"/>
        <v>15.4</v>
      </c>
      <c r="N97" s="20">
        <f t="shared" si="7"/>
        <v>6.6</v>
      </c>
      <c r="O97" s="20">
        <v>0</v>
      </c>
      <c r="P97" s="26" t="s">
        <v>460</v>
      </c>
      <c r="Q97" s="26" t="s">
        <v>456</v>
      </c>
      <c r="R97" s="43" t="s">
        <v>39</v>
      </c>
      <c r="S97" s="26" t="s">
        <v>457</v>
      </c>
      <c r="T97" s="7"/>
    </row>
    <row r="98" ht="40.5" spans="1:20">
      <c r="A98" s="20">
        <v>86</v>
      </c>
      <c r="B98" s="26" t="s">
        <v>466</v>
      </c>
      <c r="C98" s="20" t="s">
        <v>260</v>
      </c>
      <c r="D98" s="20" t="s">
        <v>317</v>
      </c>
      <c r="E98" s="20" t="s">
        <v>31</v>
      </c>
      <c r="F98" s="20" t="s">
        <v>467</v>
      </c>
      <c r="G98" s="20">
        <v>6</v>
      </c>
      <c r="H98" s="20" t="s">
        <v>50</v>
      </c>
      <c r="I98" s="20" t="s">
        <v>123</v>
      </c>
      <c r="J98" s="20" t="s">
        <v>320</v>
      </c>
      <c r="K98" s="26" t="s">
        <v>468</v>
      </c>
      <c r="L98" s="20">
        <v>61.4</v>
      </c>
      <c r="M98" s="35">
        <f t="shared" si="6"/>
        <v>42.98</v>
      </c>
      <c r="N98" s="20">
        <f t="shared" si="7"/>
        <v>18.42</v>
      </c>
      <c r="O98" s="20">
        <v>0</v>
      </c>
      <c r="P98" s="26" t="s">
        <v>469</v>
      </c>
      <c r="Q98" s="26" t="s">
        <v>470</v>
      </c>
      <c r="R98" s="43" t="s">
        <v>39</v>
      </c>
      <c r="S98" s="26" t="s">
        <v>471</v>
      </c>
      <c r="T98" s="7"/>
    </row>
    <row r="99" ht="40.5" spans="1:20">
      <c r="A99" s="20">
        <v>87</v>
      </c>
      <c r="B99" s="26" t="s">
        <v>472</v>
      </c>
      <c r="C99" s="20" t="s">
        <v>260</v>
      </c>
      <c r="D99" s="20" t="s">
        <v>317</v>
      </c>
      <c r="E99" s="20" t="s">
        <v>31</v>
      </c>
      <c r="F99" s="20" t="s">
        <v>283</v>
      </c>
      <c r="G99" s="20">
        <v>7</v>
      </c>
      <c r="H99" s="20" t="s">
        <v>50</v>
      </c>
      <c r="I99" s="20" t="s">
        <v>123</v>
      </c>
      <c r="J99" s="20" t="s">
        <v>320</v>
      </c>
      <c r="K99" s="26" t="s">
        <v>473</v>
      </c>
      <c r="L99" s="20">
        <v>15.8</v>
      </c>
      <c r="M99" s="35">
        <f t="shared" si="6"/>
        <v>11.06</v>
      </c>
      <c r="N99" s="20">
        <f t="shared" si="7"/>
        <v>4.74</v>
      </c>
      <c r="O99" s="20">
        <v>0</v>
      </c>
      <c r="P99" s="26" t="s">
        <v>474</v>
      </c>
      <c r="Q99" s="26" t="s">
        <v>475</v>
      </c>
      <c r="R99" s="43" t="s">
        <v>39</v>
      </c>
      <c r="S99" s="26" t="s">
        <v>457</v>
      </c>
      <c r="T99" s="7"/>
    </row>
    <row r="100" ht="40.5" spans="1:20">
      <c r="A100" s="20">
        <v>88</v>
      </c>
      <c r="B100" s="26" t="s">
        <v>476</v>
      </c>
      <c r="C100" s="20" t="s">
        <v>260</v>
      </c>
      <c r="D100" s="20" t="s">
        <v>317</v>
      </c>
      <c r="E100" s="43" t="s">
        <v>31</v>
      </c>
      <c r="F100" s="20" t="s">
        <v>477</v>
      </c>
      <c r="G100" s="20">
        <v>4</v>
      </c>
      <c r="H100" s="20" t="s">
        <v>50</v>
      </c>
      <c r="I100" s="20" t="s">
        <v>196</v>
      </c>
      <c r="J100" s="20" t="s">
        <v>320</v>
      </c>
      <c r="K100" s="26" t="s">
        <v>478</v>
      </c>
      <c r="L100" s="20">
        <v>31</v>
      </c>
      <c r="M100" s="35">
        <f t="shared" si="6"/>
        <v>21.7</v>
      </c>
      <c r="N100" s="20">
        <f t="shared" si="7"/>
        <v>9.3</v>
      </c>
      <c r="O100" s="20">
        <v>0</v>
      </c>
      <c r="P100" s="26" t="s">
        <v>479</v>
      </c>
      <c r="Q100" s="26" t="s">
        <v>480</v>
      </c>
      <c r="R100" s="43" t="s">
        <v>39</v>
      </c>
      <c r="S100" s="26" t="s">
        <v>481</v>
      </c>
      <c r="T100" s="7"/>
    </row>
    <row r="101" ht="40.5" spans="1:20">
      <c r="A101" s="20">
        <v>89</v>
      </c>
      <c r="B101" s="26" t="s">
        <v>482</v>
      </c>
      <c r="C101" s="20" t="s">
        <v>260</v>
      </c>
      <c r="D101" s="20" t="s">
        <v>317</v>
      </c>
      <c r="E101" s="43" t="s">
        <v>31</v>
      </c>
      <c r="F101" s="20" t="s">
        <v>477</v>
      </c>
      <c r="G101" s="20">
        <v>4</v>
      </c>
      <c r="H101" s="20" t="s">
        <v>50</v>
      </c>
      <c r="I101" s="20" t="s">
        <v>196</v>
      </c>
      <c r="J101" s="20" t="s">
        <v>320</v>
      </c>
      <c r="K101" s="26" t="s">
        <v>483</v>
      </c>
      <c r="L101" s="20">
        <v>70.1</v>
      </c>
      <c r="M101" s="35">
        <f t="shared" si="6"/>
        <v>49.07</v>
      </c>
      <c r="N101" s="20">
        <f t="shared" si="7"/>
        <v>21.03</v>
      </c>
      <c r="O101" s="20">
        <v>0</v>
      </c>
      <c r="P101" s="26" t="s">
        <v>479</v>
      </c>
      <c r="Q101" s="42" t="s">
        <v>484</v>
      </c>
      <c r="R101" s="43" t="s">
        <v>39</v>
      </c>
      <c r="S101" s="26" t="s">
        <v>481</v>
      </c>
      <c r="T101" s="7"/>
    </row>
    <row r="102" ht="40.5" spans="1:20">
      <c r="A102" s="20">
        <v>90</v>
      </c>
      <c r="B102" s="26" t="s">
        <v>485</v>
      </c>
      <c r="C102" s="20" t="s">
        <v>260</v>
      </c>
      <c r="D102" s="43" t="s">
        <v>317</v>
      </c>
      <c r="E102" s="20" t="s">
        <v>31</v>
      </c>
      <c r="F102" s="20" t="s">
        <v>486</v>
      </c>
      <c r="G102" s="20">
        <v>4</v>
      </c>
      <c r="H102" s="20" t="s">
        <v>50</v>
      </c>
      <c r="I102" s="20" t="s">
        <v>196</v>
      </c>
      <c r="J102" s="20" t="s">
        <v>320</v>
      </c>
      <c r="K102" s="26" t="s">
        <v>487</v>
      </c>
      <c r="L102" s="20">
        <v>97.8</v>
      </c>
      <c r="M102" s="35">
        <f t="shared" si="6"/>
        <v>68.46</v>
      </c>
      <c r="N102" s="20">
        <f t="shared" si="7"/>
        <v>29.34</v>
      </c>
      <c r="O102" s="20">
        <v>0</v>
      </c>
      <c r="P102" s="26" t="s">
        <v>488</v>
      </c>
      <c r="Q102" s="26" t="s">
        <v>489</v>
      </c>
      <c r="R102" s="43" t="s">
        <v>39</v>
      </c>
      <c r="S102" s="26" t="s">
        <v>481</v>
      </c>
      <c r="T102" s="7"/>
    </row>
    <row r="103" ht="27" spans="1:20">
      <c r="A103" s="20">
        <v>91</v>
      </c>
      <c r="B103" s="26" t="s">
        <v>490</v>
      </c>
      <c r="C103" s="20" t="s">
        <v>260</v>
      </c>
      <c r="D103" s="43" t="s">
        <v>317</v>
      </c>
      <c r="E103" s="20" t="s">
        <v>31</v>
      </c>
      <c r="F103" s="20" t="s">
        <v>491</v>
      </c>
      <c r="G103" s="20">
        <v>6</v>
      </c>
      <c r="H103" s="20" t="s">
        <v>33</v>
      </c>
      <c r="I103" s="20" t="s">
        <v>56</v>
      </c>
      <c r="J103" s="20" t="s">
        <v>320</v>
      </c>
      <c r="K103" s="26" t="s">
        <v>492</v>
      </c>
      <c r="L103" s="20">
        <v>16.1</v>
      </c>
      <c r="M103" s="35">
        <f t="shared" si="6"/>
        <v>11.27</v>
      </c>
      <c r="N103" s="20">
        <f t="shared" si="7"/>
        <v>4.83</v>
      </c>
      <c r="O103" s="20">
        <v>0</v>
      </c>
      <c r="P103" s="26" t="s">
        <v>493</v>
      </c>
      <c r="Q103" s="26" t="s">
        <v>494</v>
      </c>
      <c r="R103" s="43" t="s">
        <v>39</v>
      </c>
      <c r="S103" s="26" t="s">
        <v>495</v>
      </c>
      <c r="T103" s="7"/>
    </row>
    <row r="104" ht="27" spans="1:20">
      <c r="A104" s="20">
        <v>92</v>
      </c>
      <c r="B104" s="26" t="s">
        <v>496</v>
      </c>
      <c r="C104" s="20" t="s">
        <v>260</v>
      </c>
      <c r="D104" s="43" t="s">
        <v>317</v>
      </c>
      <c r="E104" s="20" t="s">
        <v>31</v>
      </c>
      <c r="F104" s="20" t="s">
        <v>497</v>
      </c>
      <c r="G104" s="20">
        <v>6</v>
      </c>
      <c r="H104" s="20" t="s">
        <v>33</v>
      </c>
      <c r="I104" s="20" t="s">
        <v>56</v>
      </c>
      <c r="J104" s="20" t="s">
        <v>320</v>
      </c>
      <c r="K104" s="26" t="s">
        <v>498</v>
      </c>
      <c r="L104" s="20">
        <v>12.7</v>
      </c>
      <c r="M104" s="35">
        <f t="shared" si="6"/>
        <v>8.89</v>
      </c>
      <c r="N104" s="20">
        <f t="shared" si="7"/>
        <v>3.81</v>
      </c>
      <c r="O104" s="20">
        <v>0</v>
      </c>
      <c r="P104" s="26" t="s">
        <v>499</v>
      </c>
      <c r="Q104" s="26" t="s">
        <v>494</v>
      </c>
      <c r="R104" s="43" t="s">
        <v>39</v>
      </c>
      <c r="S104" s="26" t="s">
        <v>495</v>
      </c>
      <c r="T104" s="7"/>
    </row>
    <row r="105" ht="27" spans="1:20">
      <c r="A105" s="20">
        <v>93</v>
      </c>
      <c r="B105" s="26" t="s">
        <v>500</v>
      </c>
      <c r="C105" s="20" t="s">
        <v>260</v>
      </c>
      <c r="D105" s="43" t="s">
        <v>317</v>
      </c>
      <c r="E105" s="20" t="s">
        <v>31</v>
      </c>
      <c r="F105" s="20" t="s">
        <v>501</v>
      </c>
      <c r="G105" s="20">
        <v>6</v>
      </c>
      <c r="H105" s="20" t="s">
        <v>33</v>
      </c>
      <c r="I105" s="20" t="s">
        <v>56</v>
      </c>
      <c r="J105" s="20" t="s">
        <v>320</v>
      </c>
      <c r="K105" s="26" t="s">
        <v>502</v>
      </c>
      <c r="L105" s="20">
        <v>20.1</v>
      </c>
      <c r="M105" s="35">
        <f t="shared" si="6"/>
        <v>14.07</v>
      </c>
      <c r="N105" s="20">
        <f t="shared" si="7"/>
        <v>6.03</v>
      </c>
      <c r="O105" s="20">
        <v>0</v>
      </c>
      <c r="P105" s="26" t="s">
        <v>503</v>
      </c>
      <c r="Q105" s="26" t="s">
        <v>494</v>
      </c>
      <c r="R105" s="43" t="s">
        <v>39</v>
      </c>
      <c r="S105" s="26" t="s">
        <v>495</v>
      </c>
      <c r="T105" s="7"/>
    </row>
    <row r="106" ht="27" spans="1:20">
      <c r="A106" s="20">
        <v>94</v>
      </c>
      <c r="B106" s="26" t="s">
        <v>504</v>
      </c>
      <c r="C106" s="20" t="s">
        <v>260</v>
      </c>
      <c r="D106" s="20" t="s">
        <v>317</v>
      </c>
      <c r="E106" s="20" t="s">
        <v>31</v>
      </c>
      <c r="F106" s="20" t="s">
        <v>505</v>
      </c>
      <c r="G106" s="20">
        <v>4</v>
      </c>
      <c r="H106" s="20" t="s">
        <v>50</v>
      </c>
      <c r="I106" s="20" t="s">
        <v>56</v>
      </c>
      <c r="J106" s="20" t="s">
        <v>320</v>
      </c>
      <c r="K106" s="26" t="s">
        <v>506</v>
      </c>
      <c r="L106" s="20">
        <v>21</v>
      </c>
      <c r="M106" s="35">
        <f t="shared" si="6"/>
        <v>14.7</v>
      </c>
      <c r="N106" s="20">
        <f t="shared" si="7"/>
        <v>6.3</v>
      </c>
      <c r="O106" s="20">
        <v>0</v>
      </c>
      <c r="P106" s="26" t="s">
        <v>507</v>
      </c>
      <c r="Q106" s="26" t="s">
        <v>494</v>
      </c>
      <c r="R106" s="43" t="s">
        <v>39</v>
      </c>
      <c r="S106" s="26" t="s">
        <v>495</v>
      </c>
      <c r="T106" s="7"/>
    </row>
    <row r="107" ht="27" spans="1:20">
      <c r="A107" s="20">
        <v>95</v>
      </c>
      <c r="B107" s="26" t="s">
        <v>508</v>
      </c>
      <c r="C107" s="20" t="s">
        <v>260</v>
      </c>
      <c r="D107" s="20" t="s">
        <v>317</v>
      </c>
      <c r="E107" s="20" t="s">
        <v>31</v>
      </c>
      <c r="F107" s="20" t="s">
        <v>491</v>
      </c>
      <c r="G107" s="20">
        <v>4</v>
      </c>
      <c r="H107" s="20" t="s">
        <v>50</v>
      </c>
      <c r="I107" s="20" t="s">
        <v>56</v>
      </c>
      <c r="J107" s="20" t="s">
        <v>320</v>
      </c>
      <c r="K107" s="26" t="s">
        <v>509</v>
      </c>
      <c r="L107" s="20">
        <v>26.4</v>
      </c>
      <c r="M107" s="35">
        <f t="shared" si="6"/>
        <v>18.48</v>
      </c>
      <c r="N107" s="20">
        <f t="shared" si="7"/>
        <v>7.92</v>
      </c>
      <c r="O107" s="20">
        <v>0</v>
      </c>
      <c r="P107" s="26" t="s">
        <v>510</v>
      </c>
      <c r="Q107" s="26" t="s">
        <v>494</v>
      </c>
      <c r="R107" s="43" t="s">
        <v>39</v>
      </c>
      <c r="S107" s="26" t="s">
        <v>495</v>
      </c>
      <c r="T107" s="7"/>
    </row>
    <row r="108" ht="27" spans="1:20">
      <c r="A108" s="20">
        <v>96</v>
      </c>
      <c r="B108" s="42" t="s">
        <v>511</v>
      </c>
      <c r="C108" s="20" t="s">
        <v>260</v>
      </c>
      <c r="D108" s="20" t="s">
        <v>317</v>
      </c>
      <c r="E108" s="43" t="s">
        <v>31</v>
      </c>
      <c r="F108" s="43" t="s">
        <v>512</v>
      </c>
      <c r="G108" s="20">
        <v>3</v>
      </c>
      <c r="H108" s="20" t="s">
        <v>50</v>
      </c>
      <c r="I108" s="20" t="s">
        <v>151</v>
      </c>
      <c r="J108" s="43" t="s">
        <v>320</v>
      </c>
      <c r="K108" s="42" t="s">
        <v>513</v>
      </c>
      <c r="L108" s="20">
        <v>24.6</v>
      </c>
      <c r="M108" s="35">
        <f t="shared" si="6"/>
        <v>17.22</v>
      </c>
      <c r="N108" s="20">
        <f t="shared" si="7"/>
        <v>7.38</v>
      </c>
      <c r="O108" s="20">
        <v>0</v>
      </c>
      <c r="P108" s="42" t="s">
        <v>514</v>
      </c>
      <c r="Q108" s="42" t="s">
        <v>456</v>
      </c>
      <c r="R108" s="43" t="s">
        <v>39</v>
      </c>
      <c r="S108" s="42" t="s">
        <v>515</v>
      </c>
      <c r="T108" s="7"/>
    </row>
    <row r="109" ht="27" spans="1:20">
      <c r="A109" s="20">
        <v>97</v>
      </c>
      <c r="B109" s="26" t="s">
        <v>516</v>
      </c>
      <c r="C109" s="20" t="s">
        <v>260</v>
      </c>
      <c r="D109" s="20" t="s">
        <v>317</v>
      </c>
      <c r="E109" s="20" t="s">
        <v>31</v>
      </c>
      <c r="F109" s="20" t="s">
        <v>512</v>
      </c>
      <c r="G109" s="20">
        <v>3</v>
      </c>
      <c r="H109" s="20" t="s">
        <v>50</v>
      </c>
      <c r="I109" s="20" t="s">
        <v>151</v>
      </c>
      <c r="J109" s="20" t="s">
        <v>320</v>
      </c>
      <c r="K109" s="26" t="s">
        <v>517</v>
      </c>
      <c r="L109" s="20">
        <v>34.5</v>
      </c>
      <c r="M109" s="35">
        <f t="shared" si="6"/>
        <v>24.15</v>
      </c>
      <c r="N109" s="20">
        <f t="shared" si="7"/>
        <v>10.35</v>
      </c>
      <c r="O109" s="20">
        <v>0</v>
      </c>
      <c r="P109" s="26" t="s">
        <v>518</v>
      </c>
      <c r="Q109" s="26" t="s">
        <v>456</v>
      </c>
      <c r="R109" s="43" t="s">
        <v>39</v>
      </c>
      <c r="S109" s="26" t="s">
        <v>515</v>
      </c>
      <c r="T109" s="7"/>
    </row>
    <row r="110" ht="27" spans="1:20">
      <c r="A110" s="20">
        <v>98</v>
      </c>
      <c r="B110" s="26" t="s">
        <v>519</v>
      </c>
      <c r="C110" s="20" t="s">
        <v>260</v>
      </c>
      <c r="D110" s="20" t="s">
        <v>317</v>
      </c>
      <c r="E110" s="20" t="s">
        <v>31</v>
      </c>
      <c r="F110" s="20" t="s">
        <v>520</v>
      </c>
      <c r="G110" s="20">
        <v>3</v>
      </c>
      <c r="H110" s="20" t="s">
        <v>50</v>
      </c>
      <c r="I110" s="20" t="s">
        <v>151</v>
      </c>
      <c r="J110" s="20" t="s">
        <v>320</v>
      </c>
      <c r="K110" s="26" t="s">
        <v>521</v>
      </c>
      <c r="L110" s="20">
        <v>64.3</v>
      </c>
      <c r="M110" s="35">
        <f t="shared" si="6"/>
        <v>45.01</v>
      </c>
      <c r="N110" s="20">
        <f t="shared" si="7"/>
        <v>19.29</v>
      </c>
      <c r="O110" s="20">
        <v>0</v>
      </c>
      <c r="P110" s="26" t="s">
        <v>522</v>
      </c>
      <c r="Q110" s="26" t="s">
        <v>456</v>
      </c>
      <c r="R110" s="43" t="s">
        <v>39</v>
      </c>
      <c r="S110" s="26" t="s">
        <v>515</v>
      </c>
      <c r="T110" s="7"/>
    </row>
    <row r="111" ht="27" spans="1:20">
      <c r="A111" s="20">
        <v>99</v>
      </c>
      <c r="B111" s="26" t="s">
        <v>523</v>
      </c>
      <c r="C111" s="20" t="s">
        <v>260</v>
      </c>
      <c r="D111" s="20" t="s">
        <v>317</v>
      </c>
      <c r="E111" s="20" t="s">
        <v>31</v>
      </c>
      <c r="F111" s="20" t="s">
        <v>520</v>
      </c>
      <c r="G111" s="20">
        <v>3</v>
      </c>
      <c r="H111" s="20" t="s">
        <v>50</v>
      </c>
      <c r="I111" s="20" t="s">
        <v>151</v>
      </c>
      <c r="J111" s="20" t="s">
        <v>320</v>
      </c>
      <c r="K111" s="26" t="s">
        <v>524</v>
      </c>
      <c r="L111" s="20">
        <v>32.6</v>
      </c>
      <c r="M111" s="35">
        <f t="shared" si="6"/>
        <v>22.82</v>
      </c>
      <c r="N111" s="20">
        <f t="shared" si="7"/>
        <v>9.78</v>
      </c>
      <c r="O111" s="20">
        <v>0</v>
      </c>
      <c r="P111" s="26" t="s">
        <v>525</v>
      </c>
      <c r="Q111" s="26" t="s">
        <v>456</v>
      </c>
      <c r="R111" s="43" t="s">
        <v>39</v>
      </c>
      <c r="S111" s="26" t="s">
        <v>515</v>
      </c>
      <c r="T111" s="7"/>
    </row>
    <row r="112" ht="27" spans="1:20">
      <c r="A112" s="20">
        <v>100</v>
      </c>
      <c r="B112" s="26" t="s">
        <v>526</v>
      </c>
      <c r="C112" s="20" t="s">
        <v>260</v>
      </c>
      <c r="D112" s="20" t="s">
        <v>317</v>
      </c>
      <c r="E112" s="20" t="s">
        <v>31</v>
      </c>
      <c r="F112" s="20" t="s">
        <v>527</v>
      </c>
      <c r="G112" s="20">
        <v>3</v>
      </c>
      <c r="H112" s="20" t="s">
        <v>50</v>
      </c>
      <c r="I112" s="20" t="s">
        <v>151</v>
      </c>
      <c r="J112" s="20" t="s">
        <v>320</v>
      </c>
      <c r="K112" s="26" t="s">
        <v>528</v>
      </c>
      <c r="L112" s="20">
        <v>20.7</v>
      </c>
      <c r="M112" s="35">
        <f t="shared" si="6"/>
        <v>14.49</v>
      </c>
      <c r="N112" s="20">
        <f t="shared" si="7"/>
        <v>6.21</v>
      </c>
      <c r="O112" s="20">
        <v>0</v>
      </c>
      <c r="P112" s="26" t="s">
        <v>529</v>
      </c>
      <c r="Q112" s="26" t="s">
        <v>456</v>
      </c>
      <c r="R112" s="43" t="s">
        <v>39</v>
      </c>
      <c r="S112" s="26" t="s">
        <v>515</v>
      </c>
      <c r="T112" s="7"/>
    </row>
    <row r="113" ht="27" spans="1:20">
      <c r="A113" s="20">
        <v>101</v>
      </c>
      <c r="B113" s="26" t="s">
        <v>530</v>
      </c>
      <c r="C113" s="20" t="s">
        <v>260</v>
      </c>
      <c r="D113" s="20" t="s">
        <v>317</v>
      </c>
      <c r="E113" s="20" t="s">
        <v>31</v>
      </c>
      <c r="F113" s="20" t="s">
        <v>531</v>
      </c>
      <c r="G113" s="20">
        <v>3</v>
      </c>
      <c r="H113" s="20" t="s">
        <v>50</v>
      </c>
      <c r="I113" s="20" t="s">
        <v>151</v>
      </c>
      <c r="J113" s="20" t="s">
        <v>320</v>
      </c>
      <c r="K113" s="26" t="s">
        <v>532</v>
      </c>
      <c r="L113" s="20">
        <v>24.1</v>
      </c>
      <c r="M113" s="35">
        <f t="shared" si="6"/>
        <v>16.87</v>
      </c>
      <c r="N113" s="20">
        <f t="shared" si="7"/>
        <v>7.23</v>
      </c>
      <c r="O113" s="20">
        <v>0</v>
      </c>
      <c r="P113" s="26" t="s">
        <v>533</v>
      </c>
      <c r="Q113" s="26" t="s">
        <v>456</v>
      </c>
      <c r="R113" s="43" t="s">
        <v>39</v>
      </c>
      <c r="S113" s="26" t="s">
        <v>515</v>
      </c>
      <c r="T113" s="7"/>
    </row>
    <row r="114" ht="27" spans="1:20">
      <c r="A114" s="20">
        <v>102</v>
      </c>
      <c r="B114" s="26" t="s">
        <v>534</v>
      </c>
      <c r="C114" s="20" t="s">
        <v>260</v>
      </c>
      <c r="D114" s="20" t="s">
        <v>317</v>
      </c>
      <c r="E114" s="20" t="s">
        <v>31</v>
      </c>
      <c r="F114" s="20" t="s">
        <v>157</v>
      </c>
      <c r="G114" s="20">
        <v>3</v>
      </c>
      <c r="H114" s="20" t="s">
        <v>50</v>
      </c>
      <c r="I114" s="20" t="s">
        <v>151</v>
      </c>
      <c r="J114" s="20" t="s">
        <v>320</v>
      </c>
      <c r="K114" s="26" t="s">
        <v>528</v>
      </c>
      <c r="L114" s="20">
        <v>20.7</v>
      </c>
      <c r="M114" s="35">
        <f t="shared" si="6"/>
        <v>14.49</v>
      </c>
      <c r="N114" s="20">
        <f t="shared" si="7"/>
        <v>6.21</v>
      </c>
      <c r="O114" s="20">
        <v>0</v>
      </c>
      <c r="P114" s="26" t="s">
        <v>535</v>
      </c>
      <c r="Q114" s="26" t="s">
        <v>456</v>
      </c>
      <c r="R114" s="43" t="s">
        <v>39</v>
      </c>
      <c r="S114" s="26" t="s">
        <v>515</v>
      </c>
      <c r="T114" s="7"/>
    </row>
    <row r="115" ht="27" spans="1:20">
      <c r="A115" s="20">
        <v>103</v>
      </c>
      <c r="B115" s="26" t="s">
        <v>536</v>
      </c>
      <c r="C115" s="20" t="s">
        <v>260</v>
      </c>
      <c r="D115" s="20" t="s">
        <v>317</v>
      </c>
      <c r="E115" s="20" t="s">
        <v>31</v>
      </c>
      <c r="F115" s="20" t="s">
        <v>537</v>
      </c>
      <c r="G115" s="20">
        <v>3</v>
      </c>
      <c r="H115" s="20" t="s">
        <v>50</v>
      </c>
      <c r="I115" s="20" t="s">
        <v>151</v>
      </c>
      <c r="J115" s="20" t="s">
        <v>320</v>
      </c>
      <c r="K115" s="26" t="s">
        <v>538</v>
      </c>
      <c r="L115" s="20">
        <v>22.3</v>
      </c>
      <c r="M115" s="35">
        <f t="shared" si="6"/>
        <v>15.61</v>
      </c>
      <c r="N115" s="20">
        <f t="shared" si="7"/>
        <v>6.69</v>
      </c>
      <c r="O115" s="20">
        <v>0</v>
      </c>
      <c r="P115" s="26" t="s">
        <v>539</v>
      </c>
      <c r="Q115" s="26" t="s">
        <v>456</v>
      </c>
      <c r="R115" s="43" t="s">
        <v>39</v>
      </c>
      <c r="S115" s="26" t="s">
        <v>515</v>
      </c>
      <c r="T115" s="7"/>
    </row>
    <row r="116" ht="27" spans="1:20">
      <c r="A116" s="20">
        <v>104</v>
      </c>
      <c r="B116" s="26" t="s">
        <v>540</v>
      </c>
      <c r="C116" s="20" t="s">
        <v>260</v>
      </c>
      <c r="D116" s="20" t="s">
        <v>317</v>
      </c>
      <c r="E116" s="20" t="s">
        <v>31</v>
      </c>
      <c r="F116" s="20" t="s">
        <v>537</v>
      </c>
      <c r="G116" s="20">
        <v>3</v>
      </c>
      <c r="H116" s="20" t="s">
        <v>50</v>
      </c>
      <c r="I116" s="20" t="s">
        <v>151</v>
      </c>
      <c r="J116" s="20" t="s">
        <v>320</v>
      </c>
      <c r="K116" s="26" t="s">
        <v>541</v>
      </c>
      <c r="L116" s="20">
        <v>29.9</v>
      </c>
      <c r="M116" s="35">
        <f t="shared" si="6"/>
        <v>20.93</v>
      </c>
      <c r="N116" s="20">
        <f t="shared" si="7"/>
        <v>8.97</v>
      </c>
      <c r="O116" s="20">
        <v>0</v>
      </c>
      <c r="P116" s="26" t="s">
        <v>542</v>
      </c>
      <c r="Q116" s="26" t="s">
        <v>456</v>
      </c>
      <c r="R116" s="43" t="s">
        <v>39</v>
      </c>
      <c r="S116" s="26" t="s">
        <v>515</v>
      </c>
      <c r="T116" s="7"/>
    </row>
    <row r="117" ht="27" spans="1:20">
      <c r="A117" s="20">
        <v>105</v>
      </c>
      <c r="B117" s="26" t="s">
        <v>543</v>
      </c>
      <c r="C117" s="20" t="s">
        <v>260</v>
      </c>
      <c r="D117" s="20" t="s">
        <v>317</v>
      </c>
      <c r="E117" s="20" t="s">
        <v>31</v>
      </c>
      <c r="F117" s="20" t="s">
        <v>544</v>
      </c>
      <c r="G117" s="20">
        <v>3</v>
      </c>
      <c r="H117" s="20" t="s">
        <v>50</v>
      </c>
      <c r="I117" s="20" t="s">
        <v>151</v>
      </c>
      <c r="J117" s="20" t="s">
        <v>320</v>
      </c>
      <c r="K117" s="26" t="s">
        <v>545</v>
      </c>
      <c r="L117" s="20">
        <v>102.9</v>
      </c>
      <c r="M117" s="35">
        <f t="shared" si="6"/>
        <v>72.03</v>
      </c>
      <c r="N117" s="20">
        <f t="shared" si="7"/>
        <v>30.87</v>
      </c>
      <c r="O117" s="20">
        <v>0</v>
      </c>
      <c r="P117" s="26" t="s">
        <v>546</v>
      </c>
      <c r="Q117" s="26" t="s">
        <v>456</v>
      </c>
      <c r="R117" s="43" t="s">
        <v>39</v>
      </c>
      <c r="S117" s="26" t="s">
        <v>515</v>
      </c>
      <c r="T117" s="7"/>
    </row>
    <row r="118" ht="40.5" spans="1:20">
      <c r="A118" s="20">
        <v>106</v>
      </c>
      <c r="B118" s="26" t="s">
        <v>547</v>
      </c>
      <c r="C118" s="20" t="s">
        <v>260</v>
      </c>
      <c r="D118" s="20" t="s">
        <v>317</v>
      </c>
      <c r="E118" s="20" t="s">
        <v>31</v>
      </c>
      <c r="F118" s="20" t="s">
        <v>49</v>
      </c>
      <c r="G118" s="20">
        <v>8</v>
      </c>
      <c r="H118" s="20" t="s">
        <v>50</v>
      </c>
      <c r="I118" s="20" t="s">
        <v>320</v>
      </c>
      <c r="J118" s="20" t="s">
        <v>320</v>
      </c>
      <c r="K118" s="26" t="s">
        <v>548</v>
      </c>
      <c r="L118" s="20">
        <v>754</v>
      </c>
      <c r="M118" s="35">
        <f>L118*0.4</f>
        <v>301.6</v>
      </c>
      <c r="N118" s="20">
        <f t="shared" si="7"/>
        <v>452.4</v>
      </c>
      <c r="O118" s="20">
        <v>0</v>
      </c>
      <c r="P118" s="26" t="s">
        <v>549</v>
      </c>
      <c r="Q118" s="26" t="s">
        <v>494</v>
      </c>
      <c r="R118" s="43" t="s">
        <v>39</v>
      </c>
      <c r="S118" s="26" t="s">
        <v>515</v>
      </c>
      <c r="T118" s="7"/>
    </row>
    <row r="119" ht="40.5" spans="1:20">
      <c r="A119" s="20">
        <v>107</v>
      </c>
      <c r="B119" s="39" t="s">
        <v>550</v>
      </c>
      <c r="C119" s="28" t="s">
        <v>303</v>
      </c>
      <c r="D119" s="28" t="s">
        <v>551</v>
      </c>
      <c r="E119" s="28" t="s">
        <v>305</v>
      </c>
      <c r="F119" s="28" t="s">
        <v>552</v>
      </c>
      <c r="G119" s="28">
        <v>3</v>
      </c>
      <c r="H119" s="28" t="s">
        <v>553</v>
      </c>
      <c r="I119" s="28" t="s">
        <v>554</v>
      </c>
      <c r="J119" s="28" t="s">
        <v>555</v>
      </c>
      <c r="K119" s="39" t="s">
        <v>556</v>
      </c>
      <c r="L119" s="44">
        <v>63</v>
      </c>
      <c r="M119" s="35">
        <v>44</v>
      </c>
      <c r="N119" s="44">
        <v>19</v>
      </c>
      <c r="O119" s="20">
        <v>0</v>
      </c>
      <c r="P119" s="39" t="s">
        <v>557</v>
      </c>
      <c r="Q119" s="39" t="s">
        <v>558</v>
      </c>
      <c r="R119" s="8" t="s">
        <v>39</v>
      </c>
      <c r="S119" s="39" t="s">
        <v>559</v>
      </c>
      <c r="T119" s="46" t="s">
        <v>560</v>
      </c>
    </row>
    <row r="120" ht="18.75" spans="1:20">
      <c r="A120" s="25" t="s">
        <v>561</v>
      </c>
      <c r="B120" s="25"/>
      <c r="C120" s="25"/>
      <c r="D120" s="25"/>
      <c r="E120" s="25"/>
      <c r="F120" s="25"/>
      <c r="G120" s="25"/>
      <c r="H120" s="25"/>
      <c r="I120" s="25"/>
      <c r="J120" s="25"/>
      <c r="K120" s="25"/>
      <c r="L120" s="7">
        <v>1000</v>
      </c>
      <c r="M120" s="31">
        <v>1000</v>
      </c>
      <c r="N120" s="7">
        <v>0</v>
      </c>
      <c r="O120" s="7">
        <v>0</v>
      </c>
      <c r="P120" s="38"/>
      <c r="Q120" s="38"/>
      <c r="R120" s="7"/>
      <c r="S120" s="38"/>
      <c r="T120" s="7"/>
    </row>
    <row r="121" ht="40.5" spans="1:20">
      <c r="A121" s="8">
        <v>108</v>
      </c>
      <c r="B121" s="16" t="s">
        <v>562</v>
      </c>
      <c r="C121" s="8" t="s">
        <v>563</v>
      </c>
      <c r="D121" s="9" t="s">
        <v>564</v>
      </c>
      <c r="E121" s="8" t="s">
        <v>31</v>
      </c>
      <c r="F121" s="8" t="s">
        <v>565</v>
      </c>
      <c r="G121" s="8">
        <v>10</v>
      </c>
      <c r="H121" s="9" t="s">
        <v>33</v>
      </c>
      <c r="I121" s="43" t="s">
        <v>123</v>
      </c>
      <c r="J121" s="43" t="s">
        <v>35</v>
      </c>
      <c r="K121" s="16" t="s">
        <v>566</v>
      </c>
      <c r="L121" s="8">
        <v>1000</v>
      </c>
      <c r="M121" s="34">
        <v>1000</v>
      </c>
      <c r="N121" s="8">
        <v>0</v>
      </c>
      <c r="O121" s="8">
        <v>0</v>
      </c>
      <c r="P121" s="45" t="s">
        <v>567</v>
      </c>
      <c r="Q121" s="45" t="s">
        <v>568</v>
      </c>
      <c r="R121" s="8" t="s">
        <v>39</v>
      </c>
      <c r="S121" s="16" t="s">
        <v>569</v>
      </c>
      <c r="T121" s="7"/>
    </row>
    <row r="122" ht="18.75" spans="1:20">
      <c r="A122" s="25" t="s">
        <v>570</v>
      </c>
      <c r="B122" s="25"/>
      <c r="C122" s="25"/>
      <c r="D122" s="25"/>
      <c r="E122" s="25"/>
      <c r="F122" s="25"/>
      <c r="G122" s="25"/>
      <c r="H122" s="25"/>
      <c r="I122" s="25"/>
      <c r="J122" s="25"/>
      <c r="K122" s="25"/>
      <c r="L122" s="7">
        <f t="shared" ref="L122:O122" si="8">L123+L128</f>
        <v>632.43</v>
      </c>
      <c r="M122" s="7">
        <f t="shared" si="8"/>
        <v>632.43</v>
      </c>
      <c r="N122" s="7">
        <f t="shared" si="8"/>
        <v>0</v>
      </c>
      <c r="O122" s="7">
        <f t="shared" si="8"/>
        <v>0</v>
      </c>
      <c r="P122" s="38"/>
      <c r="Q122" s="38"/>
      <c r="R122" s="41"/>
      <c r="S122" s="38"/>
      <c r="T122" s="41"/>
    </row>
    <row r="123" ht="18.75" spans="1:20">
      <c r="A123" s="25" t="s">
        <v>571</v>
      </c>
      <c r="B123" s="25"/>
      <c r="C123" s="25"/>
      <c r="D123" s="25"/>
      <c r="E123" s="25"/>
      <c r="F123" s="25"/>
      <c r="G123" s="25"/>
      <c r="H123" s="25"/>
      <c r="I123" s="25"/>
      <c r="J123" s="25"/>
      <c r="K123" s="25"/>
      <c r="L123" s="7">
        <f>SUM(L124:L127)</f>
        <v>432.43</v>
      </c>
      <c r="M123" s="31">
        <f>SUM(M124:M127)</f>
        <v>432.43</v>
      </c>
      <c r="N123" s="7">
        <v>0</v>
      </c>
      <c r="O123" s="7">
        <v>0</v>
      </c>
      <c r="P123" s="38"/>
      <c r="Q123" s="38"/>
      <c r="R123" s="41"/>
      <c r="S123" s="38"/>
      <c r="T123" s="41"/>
    </row>
    <row r="124" ht="27" spans="1:20">
      <c r="A124" s="8">
        <v>109</v>
      </c>
      <c r="B124" s="16" t="s">
        <v>572</v>
      </c>
      <c r="C124" s="8" t="s">
        <v>248</v>
      </c>
      <c r="D124" s="8" t="s">
        <v>573</v>
      </c>
      <c r="E124" s="8" t="s">
        <v>31</v>
      </c>
      <c r="F124" s="8" t="s">
        <v>250</v>
      </c>
      <c r="G124" s="8">
        <v>12</v>
      </c>
      <c r="H124" s="8" t="s">
        <v>574</v>
      </c>
      <c r="I124" s="8" t="s">
        <v>241</v>
      </c>
      <c r="J124" s="8" t="s">
        <v>575</v>
      </c>
      <c r="K124" s="16" t="s">
        <v>576</v>
      </c>
      <c r="L124" s="8">
        <v>272.88</v>
      </c>
      <c r="M124" s="34">
        <v>272.88</v>
      </c>
      <c r="N124" s="8">
        <v>0</v>
      </c>
      <c r="O124" s="8">
        <v>0</v>
      </c>
      <c r="P124" s="16" t="s">
        <v>577</v>
      </c>
      <c r="Q124" s="16" t="s">
        <v>578</v>
      </c>
      <c r="R124" s="8" t="s">
        <v>39</v>
      </c>
      <c r="S124" s="16" t="s">
        <v>579</v>
      </c>
      <c r="T124" s="7"/>
    </row>
    <row r="125" ht="27" spans="1:20">
      <c r="A125" s="8">
        <v>110</v>
      </c>
      <c r="B125" s="16" t="s">
        <v>580</v>
      </c>
      <c r="C125" s="8" t="s">
        <v>248</v>
      </c>
      <c r="D125" s="8" t="s">
        <v>581</v>
      </c>
      <c r="E125" s="8" t="s">
        <v>31</v>
      </c>
      <c r="F125" s="8" t="s">
        <v>250</v>
      </c>
      <c r="G125" s="8">
        <v>12</v>
      </c>
      <c r="H125" s="8" t="s">
        <v>582</v>
      </c>
      <c r="I125" s="8" t="s">
        <v>241</v>
      </c>
      <c r="J125" s="8" t="s">
        <v>575</v>
      </c>
      <c r="K125" s="16" t="s">
        <v>583</v>
      </c>
      <c r="L125" s="8">
        <v>26.2</v>
      </c>
      <c r="M125" s="34">
        <v>26.2</v>
      </c>
      <c r="N125" s="8">
        <v>0</v>
      </c>
      <c r="O125" s="8">
        <v>0</v>
      </c>
      <c r="P125" s="16" t="s">
        <v>584</v>
      </c>
      <c r="Q125" s="16" t="s">
        <v>585</v>
      </c>
      <c r="R125" s="8" t="s">
        <v>39</v>
      </c>
      <c r="S125" s="16" t="s">
        <v>586</v>
      </c>
      <c r="T125" s="7"/>
    </row>
    <row r="126" ht="27" spans="1:20">
      <c r="A126" s="8">
        <v>111</v>
      </c>
      <c r="B126" s="16" t="s">
        <v>587</v>
      </c>
      <c r="C126" s="8" t="s">
        <v>248</v>
      </c>
      <c r="D126" s="8" t="s">
        <v>588</v>
      </c>
      <c r="E126" s="8" t="s">
        <v>31</v>
      </c>
      <c r="F126" s="8" t="s">
        <v>250</v>
      </c>
      <c r="G126" s="8">
        <v>12</v>
      </c>
      <c r="H126" s="8" t="s">
        <v>172</v>
      </c>
      <c r="I126" s="8" t="s">
        <v>241</v>
      </c>
      <c r="J126" s="8" t="s">
        <v>575</v>
      </c>
      <c r="K126" s="16" t="s">
        <v>589</v>
      </c>
      <c r="L126" s="8">
        <v>110.45</v>
      </c>
      <c r="M126" s="34">
        <v>110.45</v>
      </c>
      <c r="N126" s="8">
        <v>0</v>
      </c>
      <c r="O126" s="8">
        <v>0</v>
      </c>
      <c r="P126" s="16" t="s">
        <v>590</v>
      </c>
      <c r="Q126" s="16" t="s">
        <v>578</v>
      </c>
      <c r="R126" s="8" t="s">
        <v>39</v>
      </c>
      <c r="S126" s="16" t="s">
        <v>579</v>
      </c>
      <c r="T126" s="8"/>
    </row>
    <row r="127" ht="27" spans="1:20">
      <c r="A127" s="8">
        <v>112</v>
      </c>
      <c r="B127" s="16" t="s">
        <v>591</v>
      </c>
      <c r="C127" s="8" t="s">
        <v>248</v>
      </c>
      <c r="D127" s="8" t="s">
        <v>592</v>
      </c>
      <c r="E127" s="8" t="s">
        <v>31</v>
      </c>
      <c r="F127" s="8" t="s">
        <v>250</v>
      </c>
      <c r="G127" s="8">
        <v>12</v>
      </c>
      <c r="H127" s="8" t="s">
        <v>574</v>
      </c>
      <c r="I127" s="8" t="s">
        <v>241</v>
      </c>
      <c r="J127" s="8" t="s">
        <v>575</v>
      </c>
      <c r="K127" s="16" t="s">
        <v>593</v>
      </c>
      <c r="L127" s="8">
        <v>22.9</v>
      </c>
      <c r="M127" s="34">
        <v>22.9</v>
      </c>
      <c r="N127" s="8">
        <v>0</v>
      </c>
      <c r="O127" s="8">
        <v>0</v>
      </c>
      <c r="P127" s="16" t="s">
        <v>594</v>
      </c>
      <c r="Q127" s="16" t="s">
        <v>595</v>
      </c>
      <c r="R127" s="8" t="s">
        <v>39</v>
      </c>
      <c r="S127" s="16" t="s">
        <v>596</v>
      </c>
      <c r="T127" s="8"/>
    </row>
    <row r="128" ht="18.75" spans="1:20">
      <c r="A128" s="25" t="s">
        <v>597</v>
      </c>
      <c r="B128" s="25"/>
      <c r="C128" s="25"/>
      <c r="D128" s="25"/>
      <c r="E128" s="25"/>
      <c r="F128" s="25"/>
      <c r="G128" s="25"/>
      <c r="H128" s="25"/>
      <c r="I128" s="25"/>
      <c r="J128" s="25"/>
      <c r="K128" s="25"/>
      <c r="L128" s="7">
        <v>200</v>
      </c>
      <c r="M128" s="31">
        <v>200</v>
      </c>
      <c r="N128" s="7">
        <v>0</v>
      </c>
      <c r="O128" s="7">
        <v>0</v>
      </c>
      <c r="P128" s="38"/>
      <c r="Q128" s="38"/>
      <c r="R128" s="7"/>
      <c r="S128" s="38"/>
      <c r="T128" s="7"/>
    </row>
    <row r="129" ht="40.5" spans="1:20">
      <c r="A129" s="8">
        <v>113</v>
      </c>
      <c r="B129" s="16" t="s">
        <v>598</v>
      </c>
      <c r="C129" s="8" t="s">
        <v>248</v>
      </c>
      <c r="D129" s="8" t="s">
        <v>599</v>
      </c>
      <c r="E129" s="8" t="s">
        <v>31</v>
      </c>
      <c r="F129" s="8" t="s">
        <v>250</v>
      </c>
      <c r="G129" s="8">
        <v>4</v>
      </c>
      <c r="H129" s="8" t="s">
        <v>600</v>
      </c>
      <c r="I129" s="8" t="s">
        <v>206</v>
      </c>
      <c r="J129" s="8" t="s">
        <v>206</v>
      </c>
      <c r="K129" s="16" t="s">
        <v>601</v>
      </c>
      <c r="L129" s="8">
        <v>200</v>
      </c>
      <c r="M129" s="34">
        <v>200</v>
      </c>
      <c r="N129" s="8">
        <v>0</v>
      </c>
      <c r="O129" s="8">
        <v>0</v>
      </c>
      <c r="P129" s="16" t="s">
        <v>602</v>
      </c>
      <c r="Q129" s="16" t="s">
        <v>603</v>
      </c>
      <c r="R129" s="8" t="s">
        <v>39</v>
      </c>
      <c r="S129" s="16" t="s">
        <v>604</v>
      </c>
      <c r="T129" s="8"/>
    </row>
    <row r="130" ht="18.75" spans="1:20">
      <c r="A130" s="25" t="s">
        <v>605</v>
      </c>
      <c r="B130" s="25"/>
      <c r="C130" s="25"/>
      <c r="D130" s="25"/>
      <c r="E130" s="25"/>
      <c r="F130" s="25"/>
      <c r="G130" s="25"/>
      <c r="H130" s="25"/>
      <c r="I130" s="25"/>
      <c r="J130" s="25"/>
      <c r="K130" s="25"/>
      <c r="L130" s="7">
        <f t="shared" ref="L130:O130" si="9">L131+L151+L154</f>
        <v>2407.51</v>
      </c>
      <c r="M130" s="7">
        <f t="shared" si="9"/>
        <v>2407.51</v>
      </c>
      <c r="N130" s="7">
        <f t="shared" si="9"/>
        <v>0</v>
      </c>
      <c r="O130" s="7">
        <f t="shared" si="9"/>
        <v>0</v>
      </c>
      <c r="P130" s="38"/>
      <c r="Q130" s="38"/>
      <c r="R130" s="7"/>
      <c r="S130" s="38"/>
      <c r="T130" s="7"/>
    </row>
    <row r="131" ht="18.75" spans="1:20">
      <c r="A131" s="25" t="s">
        <v>606</v>
      </c>
      <c r="B131" s="25"/>
      <c r="C131" s="25"/>
      <c r="D131" s="25"/>
      <c r="E131" s="25"/>
      <c r="F131" s="25"/>
      <c r="G131" s="25"/>
      <c r="H131" s="25"/>
      <c r="I131" s="25"/>
      <c r="J131" s="25"/>
      <c r="K131" s="25"/>
      <c r="L131" s="7">
        <f t="shared" ref="L131:O131" si="10">SUM(L132:L150)</f>
        <v>1409.61</v>
      </c>
      <c r="M131" s="31">
        <f t="shared" si="10"/>
        <v>1409.61</v>
      </c>
      <c r="N131" s="7">
        <f t="shared" si="10"/>
        <v>0</v>
      </c>
      <c r="O131" s="7">
        <f t="shared" si="10"/>
        <v>0</v>
      </c>
      <c r="P131" s="38"/>
      <c r="Q131" s="38"/>
      <c r="R131" s="7"/>
      <c r="S131" s="38"/>
      <c r="T131" s="7"/>
    </row>
    <row r="132" ht="40.5" spans="1:20">
      <c r="A132" s="20">
        <v>114</v>
      </c>
      <c r="B132" s="19" t="s">
        <v>607</v>
      </c>
      <c r="C132" s="20" t="s">
        <v>29</v>
      </c>
      <c r="D132" s="20" t="s">
        <v>608</v>
      </c>
      <c r="E132" s="20" t="s">
        <v>31</v>
      </c>
      <c r="F132" s="20" t="s">
        <v>609</v>
      </c>
      <c r="G132" s="20">
        <v>2</v>
      </c>
      <c r="H132" s="20" t="s">
        <v>50</v>
      </c>
      <c r="I132" s="20" t="s">
        <v>34</v>
      </c>
      <c r="J132" s="20" t="s">
        <v>610</v>
      </c>
      <c r="K132" s="26" t="s">
        <v>611</v>
      </c>
      <c r="L132" s="20">
        <v>80</v>
      </c>
      <c r="M132" s="35">
        <v>80</v>
      </c>
      <c r="N132" s="20">
        <v>0</v>
      </c>
      <c r="O132" s="20">
        <v>0</v>
      </c>
      <c r="P132" s="26" t="s">
        <v>612</v>
      </c>
      <c r="Q132" s="26" t="s">
        <v>613</v>
      </c>
      <c r="R132" s="20" t="s">
        <v>39</v>
      </c>
      <c r="S132" s="26" t="s">
        <v>614</v>
      </c>
      <c r="T132" s="20"/>
    </row>
    <row r="133" ht="40.5" spans="1:20">
      <c r="A133" s="20">
        <v>115</v>
      </c>
      <c r="B133" s="19" t="s">
        <v>615</v>
      </c>
      <c r="C133" s="20" t="s">
        <v>29</v>
      </c>
      <c r="D133" s="20" t="s">
        <v>30</v>
      </c>
      <c r="E133" s="20" t="s">
        <v>31</v>
      </c>
      <c r="F133" s="20" t="s">
        <v>609</v>
      </c>
      <c r="G133" s="20">
        <v>6</v>
      </c>
      <c r="H133" s="20" t="s">
        <v>33</v>
      </c>
      <c r="I133" s="20" t="s">
        <v>34</v>
      </c>
      <c r="J133" s="20" t="s">
        <v>610</v>
      </c>
      <c r="K133" s="26" t="s">
        <v>616</v>
      </c>
      <c r="L133" s="20">
        <v>280</v>
      </c>
      <c r="M133" s="35">
        <v>280</v>
      </c>
      <c r="N133" s="20">
        <v>0</v>
      </c>
      <c r="O133" s="20">
        <v>0</v>
      </c>
      <c r="P133" s="26" t="s">
        <v>612</v>
      </c>
      <c r="Q133" s="26" t="s">
        <v>617</v>
      </c>
      <c r="R133" s="20" t="s">
        <v>618</v>
      </c>
      <c r="S133" s="26" t="s">
        <v>614</v>
      </c>
      <c r="T133" s="20"/>
    </row>
    <row r="134" ht="40.5" spans="1:20">
      <c r="A134" s="20">
        <v>116</v>
      </c>
      <c r="B134" s="19" t="s">
        <v>619</v>
      </c>
      <c r="C134" s="20" t="s">
        <v>260</v>
      </c>
      <c r="D134" s="20" t="s">
        <v>317</v>
      </c>
      <c r="E134" s="20" t="s">
        <v>31</v>
      </c>
      <c r="F134" s="20" t="s">
        <v>609</v>
      </c>
      <c r="G134" s="20">
        <v>1</v>
      </c>
      <c r="H134" s="20" t="s">
        <v>50</v>
      </c>
      <c r="I134" s="20" t="s">
        <v>34</v>
      </c>
      <c r="J134" s="20" t="s">
        <v>610</v>
      </c>
      <c r="K134" s="26" t="s">
        <v>620</v>
      </c>
      <c r="L134" s="20">
        <v>40</v>
      </c>
      <c r="M134" s="35">
        <v>40</v>
      </c>
      <c r="N134" s="20">
        <v>0</v>
      </c>
      <c r="O134" s="20">
        <v>0</v>
      </c>
      <c r="P134" s="26" t="s">
        <v>612</v>
      </c>
      <c r="Q134" s="26" t="s">
        <v>621</v>
      </c>
      <c r="R134" s="20" t="s">
        <v>39</v>
      </c>
      <c r="S134" s="26" t="s">
        <v>622</v>
      </c>
      <c r="T134" s="20"/>
    </row>
    <row r="135" ht="40.5" spans="1:20">
      <c r="A135" s="20">
        <v>117</v>
      </c>
      <c r="B135" s="19" t="s">
        <v>623</v>
      </c>
      <c r="C135" s="20" t="s">
        <v>260</v>
      </c>
      <c r="D135" s="20" t="s">
        <v>261</v>
      </c>
      <c r="E135" s="20" t="s">
        <v>624</v>
      </c>
      <c r="F135" s="20" t="s">
        <v>609</v>
      </c>
      <c r="G135" s="8">
        <v>2</v>
      </c>
      <c r="H135" s="20" t="s">
        <v>33</v>
      </c>
      <c r="I135" s="20" t="s">
        <v>34</v>
      </c>
      <c r="J135" s="20" t="s">
        <v>610</v>
      </c>
      <c r="K135" s="26" t="s">
        <v>625</v>
      </c>
      <c r="L135" s="20">
        <v>20</v>
      </c>
      <c r="M135" s="35">
        <v>20</v>
      </c>
      <c r="N135" s="20">
        <v>0</v>
      </c>
      <c r="O135" s="20">
        <v>0</v>
      </c>
      <c r="P135" s="26" t="s">
        <v>612</v>
      </c>
      <c r="Q135" s="26" t="s">
        <v>626</v>
      </c>
      <c r="R135" s="20" t="s">
        <v>39</v>
      </c>
      <c r="S135" s="26" t="s">
        <v>622</v>
      </c>
      <c r="T135" s="20"/>
    </row>
    <row r="136" ht="40.5" spans="1:20">
      <c r="A136" s="20">
        <v>118</v>
      </c>
      <c r="B136" s="19" t="s">
        <v>627</v>
      </c>
      <c r="C136" s="20" t="s">
        <v>260</v>
      </c>
      <c r="D136" s="20" t="s">
        <v>261</v>
      </c>
      <c r="E136" s="20" t="s">
        <v>624</v>
      </c>
      <c r="F136" s="20" t="s">
        <v>609</v>
      </c>
      <c r="G136" s="8">
        <v>2</v>
      </c>
      <c r="H136" s="20" t="s">
        <v>33</v>
      </c>
      <c r="I136" s="20" t="s">
        <v>34</v>
      </c>
      <c r="J136" s="20" t="s">
        <v>610</v>
      </c>
      <c r="K136" s="26" t="s">
        <v>625</v>
      </c>
      <c r="L136" s="20">
        <v>30</v>
      </c>
      <c r="M136" s="35">
        <v>30</v>
      </c>
      <c r="N136" s="20">
        <v>0</v>
      </c>
      <c r="O136" s="20">
        <v>0</v>
      </c>
      <c r="P136" s="26" t="s">
        <v>612</v>
      </c>
      <c r="Q136" s="26" t="s">
        <v>626</v>
      </c>
      <c r="R136" s="20" t="s">
        <v>39</v>
      </c>
      <c r="S136" s="26" t="s">
        <v>622</v>
      </c>
      <c r="T136" s="20"/>
    </row>
    <row r="137" ht="40.5" spans="1:20">
      <c r="A137" s="20">
        <v>119</v>
      </c>
      <c r="B137" s="19" t="s">
        <v>628</v>
      </c>
      <c r="C137" s="20" t="s">
        <v>260</v>
      </c>
      <c r="D137" s="20" t="s">
        <v>261</v>
      </c>
      <c r="E137" s="20" t="s">
        <v>624</v>
      </c>
      <c r="F137" s="20" t="s">
        <v>609</v>
      </c>
      <c r="G137" s="8">
        <v>2</v>
      </c>
      <c r="H137" s="20" t="s">
        <v>33</v>
      </c>
      <c r="I137" s="20" t="s">
        <v>34</v>
      </c>
      <c r="J137" s="20" t="s">
        <v>610</v>
      </c>
      <c r="K137" s="26" t="s">
        <v>625</v>
      </c>
      <c r="L137" s="20">
        <v>30</v>
      </c>
      <c r="M137" s="35">
        <v>30</v>
      </c>
      <c r="N137" s="20">
        <v>0</v>
      </c>
      <c r="O137" s="20">
        <v>0</v>
      </c>
      <c r="P137" s="26" t="s">
        <v>612</v>
      </c>
      <c r="Q137" s="26" t="s">
        <v>626</v>
      </c>
      <c r="R137" s="20" t="s">
        <v>39</v>
      </c>
      <c r="S137" s="26" t="s">
        <v>622</v>
      </c>
      <c r="T137" s="20"/>
    </row>
    <row r="138" ht="40.5" spans="1:20">
      <c r="A138" s="20">
        <v>120</v>
      </c>
      <c r="B138" s="19" t="s">
        <v>629</v>
      </c>
      <c r="C138" s="20" t="s">
        <v>260</v>
      </c>
      <c r="D138" s="20" t="s">
        <v>317</v>
      </c>
      <c r="E138" s="20" t="s">
        <v>31</v>
      </c>
      <c r="F138" s="20" t="s">
        <v>630</v>
      </c>
      <c r="G138" s="20">
        <v>2</v>
      </c>
      <c r="H138" s="20" t="s">
        <v>50</v>
      </c>
      <c r="I138" s="20" t="s">
        <v>66</v>
      </c>
      <c r="J138" s="20" t="s">
        <v>610</v>
      </c>
      <c r="K138" s="26" t="s">
        <v>631</v>
      </c>
      <c r="L138" s="20">
        <v>72</v>
      </c>
      <c r="M138" s="35">
        <v>72</v>
      </c>
      <c r="N138" s="20">
        <v>0</v>
      </c>
      <c r="O138" s="20">
        <v>0</v>
      </c>
      <c r="P138" s="26" t="s">
        <v>612</v>
      </c>
      <c r="Q138" s="26" t="s">
        <v>621</v>
      </c>
      <c r="R138" s="20" t="s">
        <v>39</v>
      </c>
      <c r="S138" s="26" t="s">
        <v>622</v>
      </c>
      <c r="T138" s="20"/>
    </row>
    <row r="139" ht="40.5" spans="1:20">
      <c r="A139" s="20">
        <v>121</v>
      </c>
      <c r="B139" s="19" t="s">
        <v>632</v>
      </c>
      <c r="C139" s="20" t="s">
        <v>260</v>
      </c>
      <c r="D139" s="20" t="s">
        <v>317</v>
      </c>
      <c r="E139" s="20" t="s">
        <v>31</v>
      </c>
      <c r="F139" s="20" t="s">
        <v>630</v>
      </c>
      <c r="G139" s="20">
        <v>2</v>
      </c>
      <c r="H139" s="20" t="s">
        <v>50</v>
      </c>
      <c r="I139" s="20" t="s">
        <v>66</v>
      </c>
      <c r="J139" s="20" t="s">
        <v>610</v>
      </c>
      <c r="K139" s="26" t="s">
        <v>633</v>
      </c>
      <c r="L139" s="20">
        <v>160</v>
      </c>
      <c r="M139" s="35">
        <v>160</v>
      </c>
      <c r="N139" s="20">
        <v>0</v>
      </c>
      <c r="O139" s="20">
        <v>0</v>
      </c>
      <c r="P139" s="26" t="s">
        <v>612</v>
      </c>
      <c r="Q139" s="26" t="s">
        <v>621</v>
      </c>
      <c r="R139" s="20" t="s">
        <v>39</v>
      </c>
      <c r="S139" s="26" t="s">
        <v>622</v>
      </c>
      <c r="T139" s="20"/>
    </row>
    <row r="140" ht="40.5" spans="1:20">
      <c r="A140" s="20">
        <v>122</v>
      </c>
      <c r="B140" s="19" t="s">
        <v>634</v>
      </c>
      <c r="C140" s="20" t="s">
        <v>260</v>
      </c>
      <c r="D140" s="20" t="s">
        <v>317</v>
      </c>
      <c r="E140" s="20" t="s">
        <v>31</v>
      </c>
      <c r="F140" s="20" t="s">
        <v>635</v>
      </c>
      <c r="G140" s="20">
        <v>2</v>
      </c>
      <c r="H140" s="20" t="s">
        <v>50</v>
      </c>
      <c r="I140" s="20" t="s">
        <v>66</v>
      </c>
      <c r="J140" s="20" t="s">
        <v>610</v>
      </c>
      <c r="K140" s="26" t="s">
        <v>636</v>
      </c>
      <c r="L140" s="20">
        <v>100.51</v>
      </c>
      <c r="M140" s="35">
        <v>100.51</v>
      </c>
      <c r="N140" s="20">
        <v>0</v>
      </c>
      <c r="O140" s="20">
        <v>0</v>
      </c>
      <c r="P140" s="26" t="s">
        <v>612</v>
      </c>
      <c r="Q140" s="26" t="s">
        <v>621</v>
      </c>
      <c r="R140" s="20" t="s">
        <v>39</v>
      </c>
      <c r="S140" s="26" t="s">
        <v>622</v>
      </c>
      <c r="T140" s="20"/>
    </row>
    <row r="141" ht="40.5" spans="1:20">
      <c r="A141" s="20">
        <v>123</v>
      </c>
      <c r="B141" s="19" t="s">
        <v>637</v>
      </c>
      <c r="C141" s="20" t="s">
        <v>260</v>
      </c>
      <c r="D141" s="20" t="s">
        <v>317</v>
      </c>
      <c r="E141" s="20" t="s">
        <v>31</v>
      </c>
      <c r="F141" s="20" t="s">
        <v>635</v>
      </c>
      <c r="G141" s="20">
        <v>2</v>
      </c>
      <c r="H141" s="20" t="s">
        <v>50</v>
      </c>
      <c r="I141" s="20" t="s">
        <v>66</v>
      </c>
      <c r="J141" s="20" t="s">
        <v>610</v>
      </c>
      <c r="K141" s="26" t="s">
        <v>638</v>
      </c>
      <c r="L141" s="20">
        <v>257.6</v>
      </c>
      <c r="M141" s="35">
        <v>257.6</v>
      </c>
      <c r="N141" s="20">
        <v>0</v>
      </c>
      <c r="O141" s="20">
        <v>0</v>
      </c>
      <c r="P141" s="26" t="s">
        <v>612</v>
      </c>
      <c r="Q141" s="26" t="s">
        <v>621</v>
      </c>
      <c r="R141" s="20" t="s">
        <v>39</v>
      </c>
      <c r="S141" s="26" t="s">
        <v>622</v>
      </c>
      <c r="T141" s="20"/>
    </row>
    <row r="142" ht="40.5" spans="1:20">
      <c r="A142" s="20">
        <v>124</v>
      </c>
      <c r="B142" s="19" t="s">
        <v>639</v>
      </c>
      <c r="C142" s="20" t="s">
        <v>260</v>
      </c>
      <c r="D142" s="20" t="s">
        <v>317</v>
      </c>
      <c r="E142" s="20" t="s">
        <v>31</v>
      </c>
      <c r="F142" s="20" t="s">
        <v>635</v>
      </c>
      <c r="G142" s="20">
        <v>2</v>
      </c>
      <c r="H142" s="20" t="s">
        <v>50</v>
      </c>
      <c r="I142" s="20" t="s">
        <v>66</v>
      </c>
      <c r="J142" s="20" t="s">
        <v>610</v>
      </c>
      <c r="K142" s="26" t="s">
        <v>640</v>
      </c>
      <c r="L142" s="20">
        <v>58.5</v>
      </c>
      <c r="M142" s="35">
        <v>58.5</v>
      </c>
      <c r="N142" s="20">
        <v>0</v>
      </c>
      <c r="O142" s="20">
        <v>0</v>
      </c>
      <c r="P142" s="26" t="s">
        <v>612</v>
      </c>
      <c r="Q142" s="26" t="s">
        <v>621</v>
      </c>
      <c r="R142" s="20" t="s">
        <v>39</v>
      </c>
      <c r="S142" s="26" t="s">
        <v>622</v>
      </c>
      <c r="T142" s="20"/>
    </row>
    <row r="143" ht="40.5" spans="1:20">
      <c r="A143" s="20">
        <v>125</v>
      </c>
      <c r="B143" s="19" t="s">
        <v>641</v>
      </c>
      <c r="C143" s="20" t="s">
        <v>260</v>
      </c>
      <c r="D143" s="20" t="s">
        <v>317</v>
      </c>
      <c r="E143" s="20" t="s">
        <v>31</v>
      </c>
      <c r="F143" s="20" t="s">
        <v>635</v>
      </c>
      <c r="G143" s="20">
        <v>2</v>
      </c>
      <c r="H143" s="20" t="s">
        <v>50</v>
      </c>
      <c r="I143" s="20" t="s">
        <v>66</v>
      </c>
      <c r="J143" s="20" t="s">
        <v>610</v>
      </c>
      <c r="K143" s="26" t="s">
        <v>642</v>
      </c>
      <c r="L143" s="20">
        <v>70</v>
      </c>
      <c r="M143" s="35">
        <v>70</v>
      </c>
      <c r="N143" s="20">
        <v>0</v>
      </c>
      <c r="O143" s="20">
        <v>0</v>
      </c>
      <c r="P143" s="26" t="s">
        <v>612</v>
      </c>
      <c r="Q143" s="26" t="s">
        <v>621</v>
      </c>
      <c r="R143" s="20" t="s">
        <v>39</v>
      </c>
      <c r="S143" s="26" t="s">
        <v>622</v>
      </c>
      <c r="T143" s="20"/>
    </row>
    <row r="144" ht="40.5" spans="1:20">
      <c r="A144" s="20">
        <v>126</v>
      </c>
      <c r="B144" s="19" t="s">
        <v>643</v>
      </c>
      <c r="C144" s="20" t="s">
        <v>260</v>
      </c>
      <c r="D144" s="20" t="s">
        <v>261</v>
      </c>
      <c r="E144" s="20" t="s">
        <v>31</v>
      </c>
      <c r="F144" s="20" t="s">
        <v>635</v>
      </c>
      <c r="G144" s="20">
        <v>4</v>
      </c>
      <c r="H144" s="20" t="s">
        <v>33</v>
      </c>
      <c r="I144" s="20" t="s">
        <v>66</v>
      </c>
      <c r="J144" s="20" t="s">
        <v>610</v>
      </c>
      <c r="K144" s="26" t="s">
        <v>644</v>
      </c>
      <c r="L144" s="20">
        <v>20</v>
      </c>
      <c r="M144" s="35">
        <v>20</v>
      </c>
      <c r="N144" s="20">
        <v>0</v>
      </c>
      <c r="O144" s="20">
        <v>0</v>
      </c>
      <c r="P144" s="26" t="s">
        <v>612</v>
      </c>
      <c r="Q144" s="26" t="s">
        <v>621</v>
      </c>
      <c r="R144" s="20" t="s">
        <v>39</v>
      </c>
      <c r="S144" s="26" t="s">
        <v>622</v>
      </c>
      <c r="T144" s="20"/>
    </row>
    <row r="145" ht="40.5" spans="1:20">
      <c r="A145" s="20">
        <v>127</v>
      </c>
      <c r="B145" s="19" t="s">
        <v>645</v>
      </c>
      <c r="C145" s="20" t="s">
        <v>260</v>
      </c>
      <c r="D145" s="20" t="s">
        <v>317</v>
      </c>
      <c r="E145" s="20" t="s">
        <v>31</v>
      </c>
      <c r="F145" s="20" t="s">
        <v>635</v>
      </c>
      <c r="G145" s="20">
        <v>2</v>
      </c>
      <c r="H145" s="20" t="s">
        <v>33</v>
      </c>
      <c r="I145" s="20" t="s">
        <v>66</v>
      </c>
      <c r="J145" s="20" t="s">
        <v>610</v>
      </c>
      <c r="K145" s="26" t="s">
        <v>646</v>
      </c>
      <c r="L145" s="20">
        <v>50</v>
      </c>
      <c r="M145" s="35">
        <v>50</v>
      </c>
      <c r="N145" s="20">
        <v>0</v>
      </c>
      <c r="O145" s="20">
        <v>0</v>
      </c>
      <c r="P145" s="26" t="s">
        <v>612</v>
      </c>
      <c r="Q145" s="26" t="s">
        <v>621</v>
      </c>
      <c r="R145" s="20" t="s">
        <v>39</v>
      </c>
      <c r="S145" s="26" t="s">
        <v>622</v>
      </c>
      <c r="T145" s="20"/>
    </row>
    <row r="146" ht="40.5" spans="1:20">
      <c r="A146" s="20">
        <v>128</v>
      </c>
      <c r="B146" s="19" t="s">
        <v>647</v>
      </c>
      <c r="C146" s="20" t="s">
        <v>260</v>
      </c>
      <c r="D146" s="20" t="s">
        <v>317</v>
      </c>
      <c r="E146" s="20" t="s">
        <v>31</v>
      </c>
      <c r="F146" s="20" t="s">
        <v>635</v>
      </c>
      <c r="G146" s="20">
        <v>2</v>
      </c>
      <c r="H146" s="20" t="s">
        <v>33</v>
      </c>
      <c r="I146" s="20" t="s">
        <v>66</v>
      </c>
      <c r="J146" s="20" t="s">
        <v>610</v>
      </c>
      <c r="K146" s="26" t="s">
        <v>648</v>
      </c>
      <c r="L146" s="20">
        <v>10</v>
      </c>
      <c r="M146" s="35">
        <v>10</v>
      </c>
      <c r="N146" s="20">
        <v>0</v>
      </c>
      <c r="O146" s="20">
        <v>0</v>
      </c>
      <c r="P146" s="26" t="s">
        <v>612</v>
      </c>
      <c r="Q146" s="26" t="s">
        <v>621</v>
      </c>
      <c r="R146" s="20" t="s">
        <v>39</v>
      </c>
      <c r="S146" s="26" t="s">
        <v>622</v>
      </c>
      <c r="T146" s="20"/>
    </row>
    <row r="147" ht="40.5" spans="1:20">
      <c r="A147" s="20">
        <v>129</v>
      </c>
      <c r="B147" s="19" t="s">
        <v>649</v>
      </c>
      <c r="C147" s="20" t="s">
        <v>260</v>
      </c>
      <c r="D147" s="20" t="s">
        <v>261</v>
      </c>
      <c r="E147" s="20" t="s">
        <v>31</v>
      </c>
      <c r="F147" s="20" t="s">
        <v>635</v>
      </c>
      <c r="G147" s="20">
        <v>3</v>
      </c>
      <c r="H147" s="20" t="s">
        <v>50</v>
      </c>
      <c r="I147" s="20" t="s">
        <v>66</v>
      </c>
      <c r="J147" s="20" t="s">
        <v>610</v>
      </c>
      <c r="K147" s="26" t="s">
        <v>650</v>
      </c>
      <c r="L147" s="20">
        <v>30</v>
      </c>
      <c r="M147" s="35">
        <v>30</v>
      </c>
      <c r="N147" s="20">
        <v>0</v>
      </c>
      <c r="O147" s="20">
        <v>0</v>
      </c>
      <c r="P147" s="26" t="s">
        <v>612</v>
      </c>
      <c r="Q147" s="26" t="s">
        <v>626</v>
      </c>
      <c r="R147" s="20" t="s">
        <v>39</v>
      </c>
      <c r="S147" s="26" t="s">
        <v>622</v>
      </c>
      <c r="T147" s="20"/>
    </row>
    <row r="148" ht="40.5" spans="1:20">
      <c r="A148" s="20">
        <v>130</v>
      </c>
      <c r="B148" s="19" t="s">
        <v>651</v>
      </c>
      <c r="C148" s="20" t="s">
        <v>260</v>
      </c>
      <c r="D148" s="20" t="s">
        <v>261</v>
      </c>
      <c r="E148" s="20" t="s">
        <v>31</v>
      </c>
      <c r="F148" s="20" t="s">
        <v>635</v>
      </c>
      <c r="G148" s="20">
        <v>2</v>
      </c>
      <c r="H148" s="20" t="s">
        <v>33</v>
      </c>
      <c r="I148" s="20" t="s">
        <v>66</v>
      </c>
      <c r="J148" s="20" t="s">
        <v>610</v>
      </c>
      <c r="K148" s="26" t="s">
        <v>652</v>
      </c>
      <c r="L148" s="20">
        <v>35</v>
      </c>
      <c r="M148" s="35">
        <v>35</v>
      </c>
      <c r="N148" s="20">
        <v>0</v>
      </c>
      <c r="O148" s="20">
        <v>0</v>
      </c>
      <c r="P148" s="26" t="s">
        <v>612</v>
      </c>
      <c r="Q148" s="26" t="s">
        <v>626</v>
      </c>
      <c r="R148" s="20" t="s">
        <v>39</v>
      </c>
      <c r="S148" s="26" t="s">
        <v>622</v>
      </c>
      <c r="T148" s="20"/>
    </row>
    <row r="149" ht="40.5" spans="1:20">
      <c r="A149" s="20">
        <v>131</v>
      </c>
      <c r="B149" s="19" t="s">
        <v>653</v>
      </c>
      <c r="C149" s="20" t="s">
        <v>260</v>
      </c>
      <c r="D149" s="20" t="s">
        <v>317</v>
      </c>
      <c r="E149" s="20" t="s">
        <v>31</v>
      </c>
      <c r="F149" s="20" t="s">
        <v>635</v>
      </c>
      <c r="G149" s="20">
        <v>2</v>
      </c>
      <c r="H149" s="20" t="s">
        <v>50</v>
      </c>
      <c r="I149" s="20" t="s">
        <v>66</v>
      </c>
      <c r="J149" s="20" t="s">
        <v>610</v>
      </c>
      <c r="K149" s="26" t="s">
        <v>654</v>
      </c>
      <c r="L149" s="20">
        <v>30</v>
      </c>
      <c r="M149" s="35">
        <v>30</v>
      </c>
      <c r="N149" s="20">
        <v>0</v>
      </c>
      <c r="O149" s="20">
        <v>0</v>
      </c>
      <c r="P149" s="26" t="s">
        <v>612</v>
      </c>
      <c r="Q149" s="26" t="s">
        <v>621</v>
      </c>
      <c r="R149" s="20" t="s">
        <v>39</v>
      </c>
      <c r="S149" s="26" t="s">
        <v>622</v>
      </c>
      <c r="T149" s="20"/>
    </row>
    <row r="150" ht="40.5" spans="1:20">
      <c r="A150" s="20">
        <v>132</v>
      </c>
      <c r="B150" s="19" t="s">
        <v>655</v>
      </c>
      <c r="C150" s="20" t="s">
        <v>260</v>
      </c>
      <c r="D150" s="20" t="s">
        <v>317</v>
      </c>
      <c r="E150" s="20" t="s">
        <v>31</v>
      </c>
      <c r="F150" s="20" t="s">
        <v>609</v>
      </c>
      <c r="G150" s="20">
        <v>2</v>
      </c>
      <c r="H150" s="20" t="s">
        <v>319</v>
      </c>
      <c r="I150" s="20" t="s">
        <v>34</v>
      </c>
      <c r="J150" s="20" t="s">
        <v>610</v>
      </c>
      <c r="K150" s="26" t="s">
        <v>656</v>
      </c>
      <c r="L150" s="20">
        <v>36</v>
      </c>
      <c r="M150" s="35">
        <v>36</v>
      </c>
      <c r="N150" s="20">
        <v>0</v>
      </c>
      <c r="O150" s="20">
        <v>0</v>
      </c>
      <c r="P150" s="26" t="s">
        <v>612</v>
      </c>
      <c r="Q150" s="26" t="s">
        <v>657</v>
      </c>
      <c r="R150" s="20" t="s">
        <v>39</v>
      </c>
      <c r="S150" s="26" t="s">
        <v>622</v>
      </c>
      <c r="T150" s="20"/>
    </row>
    <row r="151" ht="18.75" spans="1:20">
      <c r="A151" s="25" t="s">
        <v>658</v>
      </c>
      <c r="B151" s="25"/>
      <c r="C151" s="25"/>
      <c r="D151" s="25"/>
      <c r="E151" s="25"/>
      <c r="F151" s="25"/>
      <c r="G151" s="25"/>
      <c r="H151" s="25"/>
      <c r="I151" s="25"/>
      <c r="J151" s="25"/>
      <c r="K151" s="25"/>
      <c r="L151" s="7">
        <f t="shared" ref="L151:O151" si="11">SUM(L152:L153)</f>
        <v>168.4</v>
      </c>
      <c r="M151" s="31">
        <f t="shared" si="11"/>
        <v>168.4</v>
      </c>
      <c r="N151" s="7">
        <f t="shared" si="11"/>
        <v>0</v>
      </c>
      <c r="O151" s="7">
        <f t="shared" si="11"/>
        <v>0</v>
      </c>
      <c r="P151" s="38"/>
      <c r="Q151" s="38"/>
      <c r="R151" s="7"/>
      <c r="S151" s="38"/>
      <c r="T151" s="7"/>
    </row>
    <row r="152" ht="40.5" spans="1:20">
      <c r="A152" s="20">
        <v>133</v>
      </c>
      <c r="B152" s="19" t="s">
        <v>659</v>
      </c>
      <c r="C152" s="20" t="s">
        <v>248</v>
      </c>
      <c r="D152" s="20" t="s">
        <v>660</v>
      </c>
      <c r="E152" s="20" t="s">
        <v>31</v>
      </c>
      <c r="F152" s="20" t="s">
        <v>250</v>
      </c>
      <c r="G152" s="20">
        <v>12</v>
      </c>
      <c r="H152" s="20" t="s">
        <v>43</v>
      </c>
      <c r="I152" s="20" t="s">
        <v>661</v>
      </c>
      <c r="J152" s="26" t="s">
        <v>662</v>
      </c>
      <c r="K152" s="26" t="s">
        <v>663</v>
      </c>
      <c r="L152" s="20">
        <v>68.4</v>
      </c>
      <c r="M152" s="35">
        <v>68.4</v>
      </c>
      <c r="N152" s="20">
        <v>0</v>
      </c>
      <c r="O152" s="20">
        <v>0</v>
      </c>
      <c r="P152" s="26" t="s">
        <v>664</v>
      </c>
      <c r="Q152" s="26" t="s">
        <v>665</v>
      </c>
      <c r="R152" s="20" t="s">
        <v>39</v>
      </c>
      <c r="S152" s="26" t="s">
        <v>666</v>
      </c>
      <c r="T152" s="20"/>
    </row>
    <row r="153" ht="67.5" spans="1:20">
      <c r="A153" s="20">
        <v>134</v>
      </c>
      <c r="B153" s="19" t="s">
        <v>667</v>
      </c>
      <c r="C153" s="20" t="s">
        <v>260</v>
      </c>
      <c r="D153" s="20" t="s">
        <v>668</v>
      </c>
      <c r="E153" s="20" t="s">
        <v>31</v>
      </c>
      <c r="F153" s="20" t="s">
        <v>669</v>
      </c>
      <c r="G153" s="20">
        <v>3</v>
      </c>
      <c r="H153" s="20" t="s">
        <v>670</v>
      </c>
      <c r="I153" s="20" t="s">
        <v>671</v>
      </c>
      <c r="J153" s="26" t="s">
        <v>662</v>
      </c>
      <c r="K153" s="26" t="s">
        <v>672</v>
      </c>
      <c r="L153" s="20">
        <v>100</v>
      </c>
      <c r="M153" s="35">
        <v>100</v>
      </c>
      <c r="N153" s="20">
        <v>0</v>
      </c>
      <c r="O153" s="20">
        <v>0</v>
      </c>
      <c r="P153" s="26" t="s">
        <v>673</v>
      </c>
      <c r="Q153" s="26" t="s">
        <v>674</v>
      </c>
      <c r="R153" s="20" t="s">
        <v>39</v>
      </c>
      <c r="S153" s="26" t="s">
        <v>675</v>
      </c>
      <c r="T153" s="20"/>
    </row>
    <row r="154" ht="18.75" spans="1:20">
      <c r="A154" s="25" t="s">
        <v>676</v>
      </c>
      <c r="B154" s="25"/>
      <c r="C154" s="25"/>
      <c r="D154" s="25"/>
      <c r="E154" s="25"/>
      <c r="F154" s="25"/>
      <c r="G154" s="25"/>
      <c r="H154" s="25"/>
      <c r="I154" s="25"/>
      <c r="J154" s="25"/>
      <c r="K154" s="25"/>
      <c r="L154" s="7">
        <f t="shared" ref="L154:O154" si="12">SUM(L155:L156)</f>
        <v>829.5</v>
      </c>
      <c r="M154" s="31">
        <f t="shared" si="12"/>
        <v>829.5</v>
      </c>
      <c r="N154" s="7">
        <f t="shared" si="12"/>
        <v>0</v>
      </c>
      <c r="O154" s="7">
        <f t="shared" si="12"/>
        <v>0</v>
      </c>
      <c r="P154" s="38"/>
      <c r="Q154" s="38"/>
      <c r="R154" s="7"/>
      <c r="S154" s="38"/>
      <c r="T154" s="7"/>
    </row>
    <row r="155" ht="135" spans="1:20">
      <c r="A155" s="20">
        <v>135</v>
      </c>
      <c r="B155" s="19" t="s">
        <v>677</v>
      </c>
      <c r="C155" s="20" t="s">
        <v>678</v>
      </c>
      <c r="D155" s="20" t="s">
        <v>317</v>
      </c>
      <c r="E155" s="20" t="s">
        <v>31</v>
      </c>
      <c r="F155" s="20" t="s">
        <v>679</v>
      </c>
      <c r="G155" s="20">
        <v>6</v>
      </c>
      <c r="H155" s="20" t="s">
        <v>50</v>
      </c>
      <c r="I155" s="20" t="s">
        <v>66</v>
      </c>
      <c r="J155" s="20" t="s">
        <v>680</v>
      </c>
      <c r="K155" s="26" t="s">
        <v>681</v>
      </c>
      <c r="L155" s="47">
        <v>829.5</v>
      </c>
      <c r="M155" s="31">
        <v>829.5</v>
      </c>
      <c r="N155" s="47">
        <v>0</v>
      </c>
      <c r="O155" s="7">
        <v>0</v>
      </c>
      <c r="P155" s="48" t="s">
        <v>682</v>
      </c>
      <c r="Q155" s="26" t="s">
        <v>683</v>
      </c>
      <c r="R155" s="20" t="s">
        <v>39</v>
      </c>
      <c r="S155" s="26" t="s">
        <v>684</v>
      </c>
      <c r="T155" s="20"/>
    </row>
  </sheetData>
  <mergeCells count="35">
    <mergeCell ref="A1:T1"/>
    <mergeCell ref="A2:B2"/>
    <mergeCell ref="S2:T2"/>
    <mergeCell ref="G3:H3"/>
    <mergeCell ref="L3:O3"/>
    <mergeCell ref="A5:K5"/>
    <mergeCell ref="A6:K6"/>
    <mergeCell ref="A7:K7"/>
    <mergeCell ref="A44:K44"/>
    <mergeCell ref="A46:K46"/>
    <mergeCell ref="A48:K48"/>
    <mergeCell ref="A49:K49"/>
    <mergeCell ref="A60:K60"/>
    <mergeCell ref="A120:K120"/>
    <mergeCell ref="A122:K122"/>
    <mergeCell ref="A123:K123"/>
    <mergeCell ref="A128:K128"/>
    <mergeCell ref="A130:K130"/>
    <mergeCell ref="A131:K131"/>
    <mergeCell ref="A151:K151"/>
    <mergeCell ref="A154:K154"/>
    <mergeCell ref="A3:A4"/>
    <mergeCell ref="B3:B4"/>
    <mergeCell ref="C3:C4"/>
    <mergeCell ref="D3:D4"/>
    <mergeCell ref="E3:E4"/>
    <mergeCell ref="F3:F4"/>
    <mergeCell ref="I3:I4"/>
    <mergeCell ref="J3:J4"/>
    <mergeCell ref="K3:K4"/>
    <mergeCell ref="P3:P4"/>
    <mergeCell ref="Q3:Q4"/>
    <mergeCell ref="R3:R4"/>
    <mergeCell ref="S3:S4"/>
    <mergeCell ref="T3:T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PPZ</dc:creator>
  <cp:lastModifiedBy>WPS</cp:lastModifiedBy>
  <dcterms:created xsi:type="dcterms:W3CDTF">2022-12-07T01:48:00Z</dcterms:created>
  <dcterms:modified xsi:type="dcterms:W3CDTF">2022-12-07T02:18:39Z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75E5BFF0B5354A5A867EBF4E45CED316</vt:lpwstr>
  </property>
  <property fmtid="{D5CDD505-2E9C-101B-9397-08002B2CF9AE}" pid="3" name="KSOProductBuildVer">
    <vt:lpwstr>2052-10.8.0.6206</vt:lpwstr>
  </property>
</Properties>
</file>